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8" yWindow="-108" windowWidth="23256" windowHeight="12576"/>
  </bookViews>
  <sheets>
    <sheet name="Sheet1"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1" l="1"/>
  <c r="K10" i="1"/>
  <c r="F42" i="1" l="1"/>
  <c r="I42" i="1"/>
  <c r="K42" i="1" s="1"/>
  <c r="J42" i="1"/>
  <c r="L42" i="1" s="1"/>
  <c r="F43" i="1"/>
  <c r="I43" i="1"/>
  <c r="K43" i="1" s="1"/>
  <c r="J43" i="1"/>
  <c r="L43" i="1" s="1"/>
  <c r="F44" i="1"/>
  <c r="I44" i="1"/>
  <c r="K44" i="1" s="1"/>
  <c r="J44" i="1"/>
  <c r="L44" i="1" s="1"/>
  <c r="F45" i="1"/>
  <c r="I45" i="1"/>
  <c r="K45" i="1" s="1"/>
  <c r="J45" i="1"/>
  <c r="L45" i="1" s="1"/>
  <c r="F46" i="1"/>
  <c r="I46" i="1"/>
  <c r="K46" i="1" s="1"/>
  <c r="J46" i="1"/>
  <c r="F47" i="1"/>
  <c r="I47" i="1"/>
  <c r="K47" i="1" s="1"/>
  <c r="J47" i="1"/>
  <c r="L47" i="1" s="1"/>
  <c r="F48" i="1"/>
  <c r="I48" i="1"/>
  <c r="J48" i="1"/>
  <c r="L48" i="1" s="1"/>
  <c r="K48" i="1"/>
  <c r="F49" i="1"/>
  <c r="I49" i="1"/>
  <c r="K49" i="1" s="1"/>
  <c r="J49" i="1"/>
  <c r="F50" i="1"/>
  <c r="I50" i="1"/>
  <c r="K50" i="1" s="1"/>
  <c r="J50" i="1"/>
  <c r="L50" i="1" s="1"/>
  <c r="F51" i="1"/>
  <c r="I51" i="1"/>
  <c r="J51" i="1"/>
  <c r="L51" i="1" s="1"/>
  <c r="K51" i="1"/>
  <c r="F52" i="1"/>
  <c r="I52" i="1"/>
  <c r="K52" i="1" s="1"/>
  <c r="J52" i="1"/>
  <c r="L52" i="1" s="1"/>
  <c r="F53" i="1"/>
  <c r="I53" i="1"/>
  <c r="J53" i="1"/>
  <c r="L53" i="1" s="1"/>
  <c r="K53" i="1"/>
  <c r="F54" i="1"/>
  <c r="I54" i="1"/>
  <c r="J54" i="1"/>
  <c r="F55" i="1"/>
  <c r="I55" i="1"/>
  <c r="K55" i="1" s="1"/>
  <c r="J55" i="1"/>
  <c r="L55" i="1" s="1"/>
  <c r="F56" i="1"/>
  <c r="I56" i="1"/>
  <c r="J56" i="1"/>
  <c r="K56" i="1"/>
  <c r="L56" i="1"/>
  <c r="L46" i="1" l="1"/>
  <c r="K54" i="1"/>
  <c r="L49" i="1"/>
  <c r="L54" i="1"/>
  <c r="F38" i="1"/>
  <c r="I38" i="1"/>
  <c r="J38" i="1"/>
  <c r="F39" i="1"/>
  <c r="I39" i="1"/>
  <c r="J39" i="1"/>
  <c r="F40" i="1"/>
  <c r="I40" i="1"/>
  <c r="K40" i="1" s="1"/>
  <c r="J40" i="1"/>
  <c r="F41" i="1"/>
  <c r="I41" i="1"/>
  <c r="K41" i="1" s="1"/>
  <c r="J41" i="1"/>
  <c r="L41" i="1" s="1"/>
  <c r="L35" i="1"/>
  <c r="J34" i="1"/>
  <c r="J33" i="1"/>
  <c r="J13" i="1"/>
  <c r="J14" i="1"/>
  <c r="J15" i="1"/>
  <c r="J16" i="1"/>
  <c r="J17" i="1"/>
  <c r="J18" i="1"/>
  <c r="L18" i="1" s="1"/>
  <c r="J19" i="1"/>
  <c r="L19" i="1" s="1"/>
  <c r="J20" i="1"/>
  <c r="J21" i="1"/>
  <c r="L21" i="1" s="1"/>
  <c r="J22" i="1"/>
  <c r="L22" i="1" s="1"/>
  <c r="J23" i="1"/>
  <c r="L23" i="1" s="1"/>
  <c r="J24" i="1"/>
  <c r="J25" i="1"/>
  <c r="J26" i="1"/>
  <c r="J27" i="1"/>
  <c r="J28" i="1"/>
  <c r="L28" i="1" s="1"/>
  <c r="J29" i="1"/>
  <c r="L29" i="1" s="1"/>
  <c r="J30" i="1"/>
  <c r="L30" i="1" s="1"/>
  <c r="J31" i="1"/>
  <c r="L31" i="1" s="1"/>
  <c r="J32" i="1"/>
  <c r="L32" i="1" s="1"/>
  <c r="J35" i="1"/>
  <c r="J36" i="1"/>
  <c r="L36" i="1" s="1"/>
  <c r="J37" i="1"/>
  <c r="L37" i="1" s="1"/>
  <c r="J12" i="1"/>
  <c r="I35" i="1"/>
  <c r="K35" i="1" s="1"/>
  <c r="I34" i="1"/>
  <c r="I33" i="1"/>
  <c r="K33" i="1" s="1"/>
  <c r="I14" i="1"/>
  <c r="I15" i="1"/>
  <c r="I16" i="1"/>
  <c r="I17" i="1"/>
  <c r="I18" i="1"/>
  <c r="I19" i="1"/>
  <c r="I20" i="1"/>
  <c r="I21" i="1"/>
  <c r="I22" i="1"/>
  <c r="I23" i="1"/>
  <c r="I24" i="1"/>
  <c r="I25" i="1"/>
  <c r="I26" i="1"/>
  <c r="I27" i="1"/>
  <c r="I28" i="1"/>
  <c r="K28" i="1" s="1"/>
  <c r="I29" i="1"/>
  <c r="K29" i="1" s="1"/>
  <c r="I30" i="1"/>
  <c r="I31" i="1"/>
  <c r="I32" i="1"/>
  <c r="K32" i="1" s="1"/>
  <c r="I36" i="1"/>
  <c r="I37" i="1"/>
  <c r="I13" i="1"/>
  <c r="I12" i="1"/>
  <c r="F14" i="1"/>
  <c r="F17" i="1"/>
  <c r="F18" i="1"/>
  <c r="F19" i="1"/>
  <c r="F21" i="1"/>
  <c r="F22" i="1"/>
  <c r="F23" i="1"/>
  <c r="F25" i="1"/>
  <c r="L25" i="1" s="1"/>
  <c r="F26" i="1"/>
  <c r="L26" i="1" s="1"/>
  <c r="F27" i="1"/>
  <c r="F29" i="1"/>
  <c r="F30" i="1"/>
  <c r="F31" i="1"/>
  <c r="F32" i="1"/>
  <c r="F33" i="1"/>
  <c r="L33" i="1" s="1"/>
  <c r="F34" i="1"/>
  <c r="L34" i="1" s="1"/>
  <c r="F35" i="1"/>
  <c r="F36" i="1"/>
  <c r="F37" i="1"/>
  <c r="F28" i="1"/>
  <c r="F24" i="1"/>
  <c r="K24" i="1" s="1"/>
  <c r="F20" i="1"/>
  <c r="L20" i="1" s="1"/>
  <c r="F15" i="1"/>
  <c r="F13" i="1"/>
  <c r="F12" i="1"/>
  <c r="K36" i="1" l="1"/>
  <c r="K17" i="1"/>
  <c r="L14" i="1"/>
  <c r="L12" i="1"/>
  <c r="K21" i="1"/>
  <c r="K19" i="1"/>
  <c r="K37" i="1"/>
  <c r="K18" i="1"/>
  <c r="L27" i="1"/>
  <c r="K26" i="1"/>
  <c r="K23" i="1"/>
  <c r="K22" i="1"/>
  <c r="K31" i="1"/>
  <c r="K15" i="1"/>
  <c r="L15" i="1"/>
  <c r="K20" i="1"/>
  <c r="K27" i="1"/>
  <c r="K30" i="1"/>
  <c r="K14" i="1"/>
  <c r="L24" i="1"/>
  <c r="L39" i="1"/>
  <c r="K39" i="1"/>
  <c r="L40" i="1"/>
  <c r="L38" i="1"/>
  <c r="K38" i="1"/>
  <c r="K12" i="1"/>
  <c r="K13" i="1"/>
  <c r="L13" i="1"/>
  <c r="L17" i="1"/>
  <c r="K25" i="1"/>
  <c r="K34" i="1"/>
  <c r="F16" i="1"/>
  <c r="K16" i="1" s="1"/>
  <c r="L16" i="1" l="1"/>
</calcChain>
</file>

<file path=xl/comments1.xml><?xml version="1.0" encoding="utf-8"?>
<comments xmlns="http://schemas.openxmlformats.org/spreadsheetml/2006/main">
  <authors>
    <author>Blagoja Grozdanov</author>
  </authors>
  <commentList>
    <comment ref="E11" authorId="0">
      <text>
        <r>
          <rPr>
            <b/>
            <sz val="9"/>
            <color indexed="81"/>
            <rFont val="Tahoma"/>
            <family val="2"/>
          </rPr>
          <t>Се внесува периодот за кој се смета камата во рамки на периодот за кој се однесува референтната стапка во редот.
Доколку на пример референтната стапка важи заклучно 30.6 а се смета камата за цел период (1.1-30.6), во колона Е се внесува 1.7 (+1 ден во однос на периодот за рефернтната стапка).</t>
        </r>
      </text>
    </comment>
    <comment ref="G11" authorId="0">
      <text>
        <r>
          <rPr>
            <b/>
            <sz val="9"/>
            <color indexed="81"/>
            <rFont val="Tahoma"/>
            <family val="2"/>
          </rPr>
          <t>Доколку во еден период во кој важи една рефернтна стапка се менува основата за пресметка, пресметката мора да се направи посебно за секоја основа во тој период).</t>
        </r>
      </text>
    </comment>
  </commentList>
</comments>
</file>

<file path=xl/sharedStrings.xml><?xml version="1.0" encoding="utf-8"?>
<sst xmlns="http://schemas.openxmlformats.org/spreadsheetml/2006/main" count="22" uniqueCount="22">
  <si>
    <t>Казнена камата 266-а од ЗОО:</t>
  </si>
  <si>
    <t>Страни во договорот:</t>
  </si>
  <si>
    <t>Вкупно денови</t>
  </si>
  <si>
    <t>Износ на долг (основа за камата)</t>
  </si>
  <si>
    <t>Референтна стапка (НБРМ)</t>
  </si>
  <si>
    <t>Период за пресметка од:</t>
  </si>
  <si>
    <t>Период за пресметка до:</t>
  </si>
  <si>
    <t>Период за референтна стапка (НБРМ) од:</t>
  </si>
  <si>
    <t>Период за референтна стапка (НБРМ) до:</t>
  </si>
  <si>
    <t>Казнена камата Уредба со законска сила за време на вонредна состојба (3.4.2020 до 30.6.2020):</t>
  </si>
  <si>
    <t>Трг - Трг</t>
  </si>
  <si>
    <t>Трг - др. лице</t>
  </si>
  <si>
    <t>ПРЕСМЕТКА ЗА КАЗНЕНА КАМАТА за ДОЛГ во ДЕНАРИ</t>
  </si>
  <si>
    <t>Стапката на казнената камата се определува за секое полугодие и тоа во висина на каматната стапка од основниот инструмент од операциите на отворен пазар на Народната банка на Република Македонија (референтна стапка), што важела на последниот ден од полугодието што му претходело на тековното полугодие, зголемена за десет процентни поени во трговските договори и договорите меѓу трговци и лица на јавното право, односно зголемена за осум процентни поени во договорите во кои барем едното лице не е трговец (законска казнена камата). Кога паричната обврска е изразена или определена во странска валута, стапката на казнената камата се определува за секое полугодие и тоа во висина на едномесечна стапка на Еурибор за евра што важела на последниот ден од полугодието што му претходело на тековното полугодие, зголемена за десет процентни поени во трговските договори и договорите меѓу трговци и лица на јавното право, односно зголемена за осум процентни поени во договорите во кои барем едното лице не е трговец (законска казнена камата)</t>
  </si>
  <si>
    <t>Денови во годината</t>
  </si>
  <si>
    <t>Камата дог. меѓу трг. и др. лице</t>
  </si>
  <si>
    <t>Камата дог. меѓу трг. и трг.</t>
  </si>
  <si>
    <t>Стапка дог. меѓу трг. и др. лице</t>
  </si>
  <si>
    <t>Стапка дог. меѓу трг. и трг.</t>
  </si>
  <si>
    <t>https://www.nbrm.mk/ns-newsarticle-odluka-za-referentna-kamatna-stapka-za-presmetuvane-na-stapkata-na-kaznena-kamata.nspx</t>
  </si>
  <si>
    <t>Референтните стапки се објавени на:</t>
  </si>
  <si>
    <t>Број на денови: 366 во престапни (2012, 2016, 2020и 2024), 365 денови во другите години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</si>
</sst>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quot;ден&quot;"/>
    <numFmt numFmtId="165" formatCode="dd/mm/yyyy;@"/>
    <numFmt numFmtId="166" formatCode="dd/mm/yy;@"/>
  </numFmts>
  <fonts count="14" x14ac:knownFonts="1">
    <font>
      <sz val="11"/>
      <color theme="1"/>
      <name val="Calibri"/>
      <family val="2"/>
      <scheme val="minor"/>
    </font>
    <font>
      <sz val="11"/>
      <color theme="1"/>
      <name val="Calibri"/>
      <family val="2"/>
      <scheme val="minor"/>
    </font>
    <font>
      <b/>
      <sz val="14"/>
      <color theme="0"/>
      <name val="Calibri"/>
      <family val="2"/>
      <charset val="204"/>
      <scheme val="minor"/>
    </font>
    <font>
      <b/>
      <i/>
      <sz val="11"/>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sz val="11"/>
      <name val="Calibri"/>
      <family val="2"/>
      <scheme val="minor"/>
    </font>
    <font>
      <b/>
      <sz val="9"/>
      <color indexed="81"/>
      <name val="Tahoma"/>
      <family val="2"/>
    </font>
    <font>
      <b/>
      <sz val="10"/>
      <color theme="1"/>
      <name val="Calibri"/>
      <family val="2"/>
      <scheme val="minor"/>
    </font>
    <font>
      <u/>
      <sz val="11"/>
      <color theme="10"/>
      <name val="Calibri"/>
      <family val="2"/>
      <scheme val="minor"/>
    </font>
    <font>
      <i/>
      <sz val="10"/>
      <color theme="1"/>
      <name val="Calibri"/>
      <family val="2"/>
      <charset val="204"/>
      <scheme val="minor"/>
    </font>
    <font>
      <i/>
      <u/>
      <sz val="10"/>
      <color theme="10"/>
      <name val="Calibri"/>
      <family val="2"/>
      <charset val="204"/>
      <scheme val="minor"/>
    </font>
    <font>
      <b/>
      <sz val="9"/>
      <color theme="0"/>
      <name val="Calibri"/>
      <family val="2"/>
      <scheme val="minor"/>
    </font>
  </fonts>
  <fills count="7">
    <fill>
      <patternFill patternType="none"/>
    </fill>
    <fill>
      <patternFill patternType="gray125"/>
    </fill>
    <fill>
      <patternFill patternType="solid">
        <fgColor rgb="FF7030A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8" tint="0.79998168889431442"/>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103">
    <xf numFmtId="0" fontId="0" fillId="0" borderId="0" xfId="0"/>
    <xf numFmtId="0" fontId="4" fillId="0" borderId="0" xfId="0" applyFont="1" applyFill="1" applyBorder="1" applyAlignment="1">
      <alignment vertical="top" wrapText="1"/>
    </xf>
    <xf numFmtId="0" fontId="0" fillId="0" borderId="0" xfId="0" applyProtection="1">
      <protection hidden="1"/>
    </xf>
    <xf numFmtId="0" fontId="2" fillId="0" borderId="0" xfId="0" applyFont="1" applyFill="1" applyBorder="1" applyAlignment="1" applyProtection="1">
      <alignment horizontal="left" vertical="top"/>
      <protection hidden="1"/>
    </xf>
    <xf numFmtId="164" fontId="0" fillId="4" borderId="13" xfId="0" applyNumberFormat="1" applyFill="1" applyBorder="1" applyAlignment="1" applyProtection="1">
      <alignment wrapText="1"/>
      <protection hidden="1"/>
    </xf>
    <xf numFmtId="0" fontId="0" fillId="4" borderId="14" xfId="0" applyFill="1" applyBorder="1" applyProtection="1">
      <protection hidden="1"/>
    </xf>
    <xf numFmtId="9" fontId="0" fillId="0" borderId="15" xfId="0" applyNumberFormat="1" applyBorder="1" applyProtection="1">
      <protection hidden="1"/>
    </xf>
    <xf numFmtId="9" fontId="0" fillId="0" borderId="12" xfId="0" applyNumberFormat="1" applyBorder="1" applyProtection="1">
      <protection hidden="1"/>
    </xf>
    <xf numFmtId="9" fontId="0" fillId="0" borderId="4" xfId="0" applyNumberFormat="1" applyBorder="1" applyProtection="1">
      <protection hidden="1"/>
    </xf>
    <xf numFmtId="9" fontId="0" fillId="0" borderId="6" xfId="0" applyNumberFormat="1" applyBorder="1" applyProtection="1">
      <protection hidden="1"/>
    </xf>
    <xf numFmtId="165" fontId="0" fillId="0" borderId="5" xfId="0" applyNumberFormat="1" applyBorder="1" applyProtection="1">
      <protection locked="0"/>
    </xf>
    <xf numFmtId="165" fontId="0" fillId="6" borderId="5" xfId="0" applyNumberFormat="1" applyFill="1" applyBorder="1" applyProtection="1">
      <protection locked="0"/>
    </xf>
    <xf numFmtId="165" fontId="0" fillId="6" borderId="4" xfId="0" applyNumberFormat="1" applyFill="1" applyBorder="1" applyProtection="1">
      <protection locked="0"/>
    </xf>
    <xf numFmtId="0" fontId="0" fillId="6" borderId="6" xfId="0" applyFill="1" applyBorder="1" applyProtection="1">
      <protection hidden="1"/>
    </xf>
    <xf numFmtId="165" fontId="0" fillId="0" borderId="4" xfId="0" applyNumberFormat="1" applyBorder="1" applyProtection="1">
      <protection locked="0"/>
    </xf>
    <xf numFmtId="0" fontId="0" fillId="0" borderId="6" xfId="0" applyBorder="1" applyProtection="1">
      <protection hidden="1"/>
    </xf>
    <xf numFmtId="0" fontId="7" fillId="0" borderId="6" xfId="0" applyFont="1" applyBorder="1" applyProtection="1">
      <protection hidden="1"/>
    </xf>
    <xf numFmtId="0" fontId="0" fillId="0" borderId="9" xfId="0" applyBorder="1" applyProtection="1">
      <protection hidden="1"/>
    </xf>
    <xf numFmtId="10" fontId="0" fillId="6" borderId="6" xfId="1" applyNumberFormat="1" applyFont="1" applyFill="1" applyBorder="1"/>
    <xf numFmtId="10" fontId="0" fillId="0" borderId="6" xfId="1" applyNumberFormat="1" applyFont="1" applyBorder="1"/>
    <xf numFmtId="10" fontId="0" fillId="0" borderId="9" xfId="1" applyNumberFormat="1" applyFont="1" applyBorder="1"/>
    <xf numFmtId="165" fontId="0" fillId="0" borderId="15" xfId="0" applyNumberFormat="1" applyBorder="1" applyProtection="1">
      <protection locked="0"/>
    </xf>
    <xf numFmtId="165" fontId="0" fillId="0" borderId="11" xfId="0" applyNumberFormat="1" applyBorder="1" applyProtection="1">
      <protection locked="0"/>
    </xf>
    <xf numFmtId="0" fontId="0" fillId="0" borderId="12" xfId="0" applyBorder="1" applyProtection="1">
      <protection hidden="1"/>
    </xf>
    <xf numFmtId="10" fontId="0" fillId="0" borderId="12" xfId="1" applyNumberFormat="1" applyFont="1" applyBorder="1"/>
    <xf numFmtId="0" fontId="11" fillId="0" borderId="0" xfId="0" applyFont="1"/>
    <xf numFmtId="0" fontId="12" fillId="0" borderId="0" xfId="2" applyFont="1"/>
    <xf numFmtId="166" fontId="0" fillId="6" borderId="4" xfId="0" applyNumberFormat="1" applyFill="1" applyBorder="1" applyProtection="1">
      <protection hidden="1"/>
    </xf>
    <xf numFmtId="166" fontId="0" fillId="6" borderId="5" xfId="0" applyNumberFormat="1" applyFill="1" applyBorder="1" applyProtection="1">
      <protection hidden="1"/>
    </xf>
    <xf numFmtId="10" fontId="0" fillId="6" borderId="6" xfId="1" applyNumberFormat="1" applyFont="1" applyFill="1" applyBorder="1" applyProtection="1">
      <protection hidden="1"/>
    </xf>
    <xf numFmtId="166" fontId="0" fillId="0" borderId="4" xfId="0" applyNumberFormat="1" applyBorder="1" applyProtection="1">
      <protection hidden="1"/>
    </xf>
    <xf numFmtId="166" fontId="0" fillId="0" borderId="5" xfId="0" applyNumberFormat="1" applyBorder="1" applyProtection="1">
      <protection hidden="1"/>
    </xf>
    <xf numFmtId="10" fontId="0" fillId="0" borderId="6" xfId="1" applyNumberFormat="1" applyFont="1" applyBorder="1" applyProtection="1">
      <protection hidden="1"/>
    </xf>
    <xf numFmtId="166" fontId="0" fillId="0" borderId="15" xfId="0" applyNumberFormat="1" applyBorder="1" applyProtection="1">
      <protection hidden="1"/>
    </xf>
    <xf numFmtId="166" fontId="0" fillId="0" borderId="11" xfId="0" applyNumberFormat="1" applyBorder="1" applyProtection="1">
      <protection hidden="1"/>
    </xf>
    <xf numFmtId="10" fontId="0" fillId="0" borderId="12" xfId="1" applyNumberFormat="1" applyFont="1" applyBorder="1" applyProtection="1">
      <protection hidden="1"/>
    </xf>
    <xf numFmtId="166" fontId="0" fillId="0" borderId="7" xfId="0" applyNumberFormat="1" applyBorder="1" applyProtection="1">
      <protection hidden="1"/>
    </xf>
    <xf numFmtId="166" fontId="0" fillId="0" borderId="8" xfId="0" applyNumberFormat="1" applyBorder="1" applyProtection="1">
      <protection hidden="1"/>
    </xf>
    <xf numFmtId="10" fontId="0" fillId="0" borderId="9" xfId="1" applyNumberFormat="1" applyFont="1" applyBorder="1" applyProtection="1">
      <protection hidden="1"/>
    </xf>
    <xf numFmtId="166" fontId="0" fillId="0" borderId="20" xfId="0" applyNumberFormat="1" applyBorder="1" applyProtection="1">
      <protection hidden="1"/>
    </xf>
    <xf numFmtId="166" fontId="0" fillId="0" borderId="21" xfId="0" applyNumberFormat="1" applyBorder="1" applyProtection="1">
      <protection hidden="1"/>
    </xf>
    <xf numFmtId="10" fontId="0" fillId="0" borderId="22" xfId="1" applyNumberFormat="1" applyFont="1" applyBorder="1" applyProtection="1">
      <protection hidden="1"/>
    </xf>
    <xf numFmtId="165" fontId="0" fillId="0" borderId="23" xfId="0" applyNumberFormat="1" applyBorder="1" applyProtection="1">
      <protection locked="0"/>
    </xf>
    <xf numFmtId="165" fontId="0" fillId="0" borderId="24" xfId="0" applyNumberFormat="1" applyBorder="1" applyProtection="1">
      <protection locked="0"/>
    </xf>
    <xf numFmtId="0" fontId="0" fillId="0" borderId="22" xfId="0" applyBorder="1" applyProtection="1">
      <protection hidden="1"/>
    </xf>
    <xf numFmtId="10" fontId="0" fillId="0" borderId="22" xfId="1" applyNumberFormat="1" applyFont="1" applyBorder="1"/>
    <xf numFmtId="166" fontId="0" fillId="6" borderId="26" xfId="0" applyNumberFormat="1" applyFill="1" applyBorder="1" applyProtection="1">
      <protection hidden="1"/>
    </xf>
    <xf numFmtId="166" fontId="0" fillId="6" borderId="27" xfId="0" applyNumberFormat="1" applyFill="1" applyBorder="1" applyProtection="1">
      <protection hidden="1"/>
    </xf>
    <xf numFmtId="10" fontId="0" fillId="6" borderId="28" xfId="1" applyNumberFormat="1" applyFont="1" applyFill="1" applyBorder="1" applyProtection="1">
      <protection hidden="1"/>
    </xf>
    <xf numFmtId="165" fontId="0" fillId="6" borderId="27" xfId="0" applyNumberFormat="1" applyFill="1" applyBorder="1" applyProtection="1">
      <protection locked="0"/>
    </xf>
    <xf numFmtId="0" fontId="0" fillId="6" borderId="28" xfId="0" applyFill="1" applyBorder="1" applyProtection="1">
      <protection hidden="1"/>
    </xf>
    <xf numFmtId="10" fontId="0" fillId="6" borderId="28" xfId="1" applyNumberFormat="1" applyFont="1" applyFill="1" applyBorder="1"/>
    <xf numFmtId="165" fontId="0" fillId="0" borderId="8" xfId="0" applyNumberFormat="1" applyBorder="1" applyProtection="1">
      <protection locked="0"/>
    </xf>
    <xf numFmtId="165" fontId="0" fillId="6" borderId="26" xfId="0" applyNumberFormat="1" applyFill="1" applyBorder="1" applyProtection="1">
      <protection locked="0"/>
    </xf>
    <xf numFmtId="165" fontId="0" fillId="0" borderId="7" xfId="0" applyNumberFormat="1" applyBorder="1" applyProtection="1">
      <protection locked="0"/>
    </xf>
    <xf numFmtId="10" fontId="0" fillId="6" borderId="26" xfId="1" applyNumberFormat="1" applyFont="1" applyFill="1" applyBorder="1"/>
    <xf numFmtId="10" fontId="0" fillId="6" borderId="4" xfId="1" applyNumberFormat="1" applyFont="1" applyFill="1" applyBorder="1"/>
    <xf numFmtId="10" fontId="0" fillId="0" borderId="4" xfId="1" applyNumberFormat="1" applyFont="1" applyBorder="1"/>
    <xf numFmtId="10" fontId="0" fillId="0" borderId="15" xfId="1" applyNumberFormat="1" applyFont="1" applyBorder="1"/>
    <xf numFmtId="10" fontId="0" fillId="0" borderId="20" xfId="1" applyNumberFormat="1" applyFont="1" applyBorder="1"/>
    <xf numFmtId="10" fontId="0" fillId="0" borderId="7" xfId="1" applyNumberFormat="1" applyFont="1" applyBorder="1"/>
    <xf numFmtId="0" fontId="0" fillId="2" borderId="37" xfId="0" applyFill="1" applyBorder="1"/>
    <xf numFmtId="0" fontId="0" fillId="2" borderId="38" xfId="0" applyFill="1" applyBorder="1"/>
    <xf numFmtId="0" fontId="0" fillId="2" borderId="39" xfId="0" applyFill="1" applyBorder="1"/>
    <xf numFmtId="0" fontId="13" fillId="5" borderId="13" xfId="0" applyFont="1" applyFill="1" applyBorder="1" applyAlignment="1" applyProtection="1">
      <alignment horizontal="left" vertical="top" wrapText="1"/>
      <protection hidden="1"/>
    </xf>
    <xf numFmtId="0" fontId="13" fillId="5" borderId="16" xfId="0" applyFont="1" applyFill="1" applyBorder="1" applyAlignment="1" applyProtection="1">
      <alignment horizontal="left" vertical="top" wrapText="1"/>
      <protection hidden="1"/>
    </xf>
    <xf numFmtId="0" fontId="13" fillId="5" borderId="14" xfId="0" applyFont="1" applyFill="1" applyBorder="1" applyAlignment="1" applyProtection="1">
      <alignment horizontal="left" vertical="top" wrapText="1"/>
      <protection hidden="1"/>
    </xf>
    <xf numFmtId="0" fontId="13" fillId="5" borderId="17" xfId="0" applyFont="1" applyFill="1" applyBorder="1" applyAlignment="1" applyProtection="1">
      <alignment horizontal="left" vertical="top" wrapText="1"/>
      <protection hidden="1"/>
    </xf>
    <xf numFmtId="0" fontId="6" fillId="0" borderId="0" xfId="0" applyFont="1" applyBorder="1" applyProtection="1">
      <protection hidden="1"/>
    </xf>
    <xf numFmtId="164" fontId="0" fillId="6" borderId="26" xfId="0" applyNumberFormat="1" applyFill="1" applyBorder="1" applyProtection="1">
      <protection locked="0"/>
    </xf>
    <xf numFmtId="164" fontId="0" fillId="6" borderId="4" xfId="0" applyNumberFormat="1" applyFill="1" applyBorder="1" applyProtection="1">
      <protection locked="0"/>
    </xf>
    <xf numFmtId="164" fontId="0" fillId="0" borderId="4" xfId="0" applyNumberFormat="1" applyBorder="1" applyProtection="1">
      <protection locked="0"/>
    </xf>
    <xf numFmtId="164" fontId="0" fillId="0" borderId="15" xfId="0" applyNumberFormat="1" applyBorder="1" applyProtection="1">
      <protection locked="0"/>
    </xf>
    <xf numFmtId="164" fontId="0" fillId="0" borderId="20" xfId="0" applyNumberFormat="1" applyBorder="1" applyProtection="1">
      <protection locked="0"/>
    </xf>
    <xf numFmtId="164" fontId="0" fillId="0" borderId="7" xfId="0" applyNumberFormat="1" applyBorder="1" applyProtection="1">
      <protection locked="0"/>
    </xf>
    <xf numFmtId="164" fontId="0" fillId="6" borderId="29" xfId="0" applyNumberFormat="1" applyFill="1" applyBorder="1" applyProtection="1">
      <protection hidden="1"/>
    </xf>
    <xf numFmtId="164" fontId="0" fillId="6" borderId="28" xfId="0" applyNumberFormat="1" applyFill="1" applyBorder="1" applyProtection="1">
      <protection hidden="1"/>
    </xf>
    <xf numFmtId="164" fontId="0" fillId="6" borderId="10" xfId="0" applyNumberFormat="1" applyFill="1" applyBorder="1" applyProtection="1">
      <protection hidden="1"/>
    </xf>
    <xf numFmtId="164" fontId="0" fillId="6" borderId="6" xfId="0" applyNumberFormat="1" applyFill="1" applyBorder="1" applyProtection="1">
      <protection hidden="1"/>
    </xf>
    <xf numFmtId="164" fontId="0" fillId="0" borderId="10" xfId="0" applyNumberFormat="1" applyBorder="1" applyProtection="1">
      <protection hidden="1"/>
    </xf>
    <xf numFmtId="164" fontId="0" fillId="0" borderId="6" xfId="0" applyNumberFormat="1" applyBorder="1" applyProtection="1">
      <protection hidden="1"/>
    </xf>
    <xf numFmtId="164" fontId="0" fillId="0" borderId="18" xfId="0" applyNumberFormat="1" applyBorder="1" applyProtection="1">
      <protection hidden="1"/>
    </xf>
    <xf numFmtId="164" fontId="0" fillId="0" borderId="12" xfId="0" applyNumberFormat="1" applyBorder="1" applyProtection="1">
      <protection hidden="1"/>
    </xf>
    <xf numFmtId="164" fontId="0" fillId="0" borderId="25" xfId="0" applyNumberFormat="1" applyBorder="1" applyProtection="1">
      <protection hidden="1"/>
    </xf>
    <xf numFmtId="164" fontId="0" fillId="0" borderId="22" xfId="0" applyNumberFormat="1" applyBorder="1" applyProtection="1">
      <protection hidden="1"/>
    </xf>
    <xf numFmtId="164" fontId="0" fillId="0" borderId="19" xfId="0" applyNumberFormat="1" applyBorder="1" applyProtection="1">
      <protection hidden="1"/>
    </xf>
    <xf numFmtId="164" fontId="0" fillId="0" borderId="30" xfId="0" applyNumberFormat="1" applyBorder="1" applyProtection="1">
      <protection hidden="1"/>
    </xf>
    <xf numFmtId="164" fontId="9" fillId="0" borderId="13" xfId="0" applyNumberFormat="1" applyFont="1" applyFill="1" applyBorder="1" applyAlignment="1">
      <alignment vertical="top" wrapText="1"/>
    </xf>
    <xf numFmtId="0" fontId="2" fillId="2" borderId="40" xfId="0" applyFont="1" applyFill="1" applyBorder="1" applyAlignment="1" applyProtection="1">
      <alignment horizontal="left" vertical="top"/>
      <protection hidden="1"/>
    </xf>
    <xf numFmtId="0" fontId="2" fillId="2" borderId="0" xfId="0" applyFont="1" applyFill="1" applyBorder="1" applyAlignment="1" applyProtection="1">
      <alignment horizontal="left" vertical="top"/>
      <protection hidden="1"/>
    </xf>
    <xf numFmtId="0" fontId="6" fillId="4" borderId="0" xfId="0" applyFont="1" applyFill="1" applyBorder="1" applyAlignment="1" applyProtection="1">
      <alignment horizontal="left" vertical="top" wrapText="1"/>
      <protection hidden="1"/>
    </xf>
    <xf numFmtId="164" fontId="3" fillId="3" borderId="1" xfId="0" applyNumberFormat="1" applyFont="1" applyFill="1" applyBorder="1" applyAlignment="1" applyProtection="1">
      <alignment horizontal="left" vertical="top" wrapText="1"/>
      <protection hidden="1"/>
    </xf>
    <xf numFmtId="164" fontId="3" fillId="3" borderId="2" xfId="0" applyNumberFormat="1" applyFont="1" applyFill="1" applyBorder="1" applyAlignment="1" applyProtection="1">
      <alignment horizontal="left" vertical="top" wrapText="1"/>
      <protection hidden="1"/>
    </xf>
    <xf numFmtId="164" fontId="3" fillId="3" borderId="3" xfId="0" applyNumberFormat="1" applyFont="1" applyFill="1" applyBorder="1" applyAlignment="1" applyProtection="1">
      <alignment horizontal="left" vertical="top" wrapText="1"/>
      <protection hidden="1"/>
    </xf>
    <xf numFmtId="0" fontId="0" fillId="4" borderId="1" xfId="0" applyFill="1" applyBorder="1" applyAlignment="1" applyProtection="1">
      <alignment horizontal="left" vertical="top"/>
      <protection hidden="1"/>
    </xf>
    <xf numFmtId="0" fontId="0" fillId="4" borderId="2" xfId="0" applyFill="1" applyBorder="1" applyAlignment="1" applyProtection="1">
      <alignment horizontal="left" vertical="top"/>
      <protection hidden="1"/>
    </xf>
    <xf numFmtId="0" fontId="0" fillId="4" borderId="3" xfId="0" applyFill="1" applyBorder="1" applyAlignment="1" applyProtection="1">
      <alignment horizontal="left" vertical="top"/>
      <protection hidden="1"/>
    </xf>
    <xf numFmtId="0" fontId="0" fillId="0" borderId="31" xfId="0" applyBorder="1" applyAlignment="1" applyProtection="1">
      <alignment horizontal="left" vertical="top"/>
      <protection hidden="1"/>
    </xf>
    <xf numFmtId="0" fontId="0" fillId="0" borderId="32" xfId="0" applyBorder="1" applyAlignment="1" applyProtection="1">
      <alignment horizontal="left" vertical="top"/>
      <protection hidden="1"/>
    </xf>
    <xf numFmtId="0" fontId="0" fillId="0" borderId="33" xfId="0" applyBorder="1" applyAlignment="1" applyProtection="1">
      <alignment horizontal="left" vertical="top"/>
      <protection hidden="1"/>
    </xf>
    <xf numFmtId="0" fontId="6" fillId="0" borderId="34" xfId="0" applyFont="1" applyBorder="1" applyAlignment="1" applyProtection="1">
      <alignment horizontal="left" vertical="top" wrapText="1"/>
      <protection hidden="1"/>
    </xf>
    <xf numFmtId="0" fontId="6" fillId="0" borderId="35" xfId="0" applyFont="1" applyBorder="1" applyAlignment="1" applyProtection="1">
      <alignment horizontal="left" vertical="top" wrapText="1"/>
      <protection hidden="1"/>
    </xf>
    <xf numFmtId="0" fontId="6" fillId="0" borderId="36" xfId="0" applyFont="1" applyBorder="1" applyAlignment="1" applyProtection="1">
      <alignment horizontal="left" vertical="top" wrapText="1"/>
      <protection hidden="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brm.mk/ns-newsarticle-odluka-za-referentna-kamatna-stapka-za-presmetuvane-na-stapkata-na-kaznena-kamata.nspx"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6"/>
  <sheetViews>
    <sheetView tabSelected="1" topLeftCell="A28" zoomScaleNormal="100" workbookViewId="0">
      <selection activeCell="N11" sqref="N11"/>
    </sheetView>
  </sheetViews>
  <sheetFormatPr defaultRowHeight="14.4" x14ac:dyDescent="0.3"/>
  <cols>
    <col min="1" max="2" width="14.44140625" customWidth="1"/>
    <col min="3" max="3" width="10" customWidth="1"/>
    <col min="4" max="5" width="10.5546875" customWidth="1"/>
    <col min="6" max="6" width="6.6640625" customWidth="1"/>
    <col min="7" max="7" width="15.5546875" customWidth="1"/>
    <col min="8" max="8" width="7.77734375" customWidth="1"/>
    <col min="9" max="10" width="11.109375" customWidth="1"/>
    <col min="11" max="12" width="13.88671875" customWidth="1"/>
    <col min="13" max="19" width="12.77734375" customWidth="1"/>
  </cols>
  <sheetData>
    <row r="1" spans="1:15" ht="18" x14ac:dyDescent="0.3">
      <c r="A1" s="88" t="s">
        <v>12</v>
      </c>
      <c r="B1" s="89"/>
      <c r="C1" s="89"/>
      <c r="D1" s="89"/>
      <c r="E1" s="89"/>
      <c r="F1" s="89"/>
      <c r="G1" s="2"/>
      <c r="H1" s="2"/>
      <c r="I1" s="2"/>
      <c r="J1" s="2"/>
      <c r="K1" s="2"/>
      <c r="L1" s="2"/>
      <c r="M1" s="2"/>
      <c r="N1" s="2"/>
      <c r="O1" s="2"/>
    </row>
    <row r="2" spans="1:15" ht="18.600000000000001" thickBot="1" x14ac:dyDescent="0.35">
      <c r="A2" s="3"/>
      <c r="B2" s="3"/>
      <c r="C2" s="3"/>
      <c r="D2" s="3"/>
      <c r="E2" s="3"/>
      <c r="F2" s="2"/>
      <c r="G2" s="2"/>
      <c r="H2" s="90" t="s">
        <v>13</v>
      </c>
      <c r="I2" s="90"/>
      <c r="J2" s="90"/>
      <c r="K2" s="90"/>
      <c r="L2" s="90"/>
      <c r="M2" s="90"/>
      <c r="N2" s="90"/>
      <c r="O2" s="90"/>
    </row>
    <row r="3" spans="1:15" ht="15" customHeight="1" thickBot="1" x14ac:dyDescent="0.35">
      <c r="A3" s="94" t="s">
        <v>1</v>
      </c>
      <c r="B3" s="95"/>
      <c r="C3" s="96"/>
      <c r="D3" s="4" t="s">
        <v>11</v>
      </c>
      <c r="E3" s="5" t="s">
        <v>10</v>
      </c>
      <c r="F3" s="61"/>
      <c r="G3" s="2"/>
      <c r="H3" s="90"/>
      <c r="I3" s="90"/>
      <c r="J3" s="90"/>
      <c r="K3" s="90"/>
      <c r="L3" s="90"/>
      <c r="M3" s="90"/>
      <c r="N3" s="90"/>
      <c r="O3" s="90"/>
    </row>
    <row r="4" spans="1:15" x14ac:dyDescent="0.3">
      <c r="A4" s="97" t="s">
        <v>0</v>
      </c>
      <c r="B4" s="98"/>
      <c r="C4" s="99"/>
      <c r="D4" s="6">
        <v>0.08</v>
      </c>
      <c r="E4" s="7">
        <v>0.1</v>
      </c>
      <c r="F4" s="62"/>
      <c r="G4" s="2"/>
      <c r="H4" s="90"/>
      <c r="I4" s="90"/>
      <c r="J4" s="90"/>
      <c r="K4" s="90"/>
      <c r="L4" s="90"/>
      <c r="M4" s="90"/>
      <c r="N4" s="90"/>
      <c r="O4" s="90"/>
    </row>
    <row r="5" spans="1:15" ht="28.8" customHeight="1" thickBot="1" x14ac:dyDescent="0.35">
      <c r="A5" s="100" t="s">
        <v>9</v>
      </c>
      <c r="B5" s="101"/>
      <c r="C5" s="102"/>
      <c r="D5" s="8">
        <v>0.04</v>
      </c>
      <c r="E5" s="9">
        <v>0.05</v>
      </c>
      <c r="F5" s="63"/>
      <c r="G5" s="2"/>
      <c r="H5" s="90"/>
      <c r="I5" s="90"/>
      <c r="J5" s="90"/>
      <c r="K5" s="90"/>
      <c r="L5" s="90"/>
      <c r="M5" s="90"/>
      <c r="N5" s="90"/>
      <c r="O5" s="90"/>
    </row>
    <row r="6" spans="1:15" ht="15" customHeight="1" thickBot="1" x14ac:dyDescent="0.35">
      <c r="A6" s="91" t="s">
        <v>21</v>
      </c>
      <c r="B6" s="92"/>
      <c r="C6" s="92"/>
      <c r="D6" s="92"/>
      <c r="E6" s="92"/>
      <c r="F6" s="93"/>
      <c r="G6" s="2"/>
      <c r="H6" s="90"/>
      <c r="I6" s="90"/>
      <c r="J6" s="90"/>
      <c r="K6" s="90"/>
      <c r="L6" s="90"/>
      <c r="M6" s="90"/>
      <c r="N6" s="90"/>
      <c r="O6" s="90"/>
    </row>
    <row r="7" spans="1:15" x14ac:dyDescent="0.3">
      <c r="A7" s="2"/>
      <c r="B7" s="2"/>
      <c r="C7" s="2"/>
      <c r="D7" s="2"/>
      <c r="E7" s="2"/>
      <c r="F7" s="2"/>
      <c r="G7" s="2"/>
      <c r="H7" s="90"/>
      <c r="I7" s="90"/>
      <c r="J7" s="90"/>
      <c r="K7" s="90"/>
      <c r="L7" s="90"/>
      <c r="M7" s="90"/>
      <c r="N7" s="90"/>
      <c r="O7" s="90"/>
    </row>
    <row r="8" spans="1:15" x14ac:dyDescent="0.3">
      <c r="H8" s="1"/>
      <c r="I8" s="1"/>
      <c r="J8" s="1"/>
      <c r="K8" s="1"/>
      <c r="L8" s="1"/>
      <c r="M8" s="1"/>
    </row>
    <row r="9" spans="1:15" ht="15" thickBot="1" x14ac:dyDescent="0.35">
      <c r="A9" s="25" t="s">
        <v>20</v>
      </c>
      <c r="B9" s="25"/>
      <c r="C9" s="26" t="s">
        <v>19</v>
      </c>
      <c r="H9" s="1"/>
      <c r="I9" s="1"/>
      <c r="J9" s="1"/>
      <c r="K9" s="1"/>
      <c r="L9" s="1"/>
      <c r="M9" s="1"/>
    </row>
    <row r="10" spans="1:15" ht="15" thickBot="1" x14ac:dyDescent="0.35">
      <c r="H10" s="1"/>
      <c r="I10" s="1"/>
      <c r="J10" s="1"/>
      <c r="K10" s="87">
        <f>SUM(K12:K100)</f>
        <v>0</v>
      </c>
      <c r="L10" s="87">
        <f>SUM(L12:L100)</f>
        <v>0</v>
      </c>
      <c r="M10" s="1"/>
    </row>
    <row r="11" spans="1:15" s="68" customFormat="1" ht="36.6" thickBot="1" x14ac:dyDescent="0.3">
      <c r="A11" s="64" t="s">
        <v>7</v>
      </c>
      <c r="B11" s="65" t="s">
        <v>8</v>
      </c>
      <c r="C11" s="66" t="s">
        <v>4</v>
      </c>
      <c r="D11" s="64" t="s">
        <v>5</v>
      </c>
      <c r="E11" s="65" t="s">
        <v>6</v>
      </c>
      <c r="F11" s="66" t="s">
        <v>2</v>
      </c>
      <c r="G11" s="64" t="s">
        <v>3</v>
      </c>
      <c r="H11" s="66" t="s">
        <v>14</v>
      </c>
      <c r="I11" s="64" t="s">
        <v>17</v>
      </c>
      <c r="J11" s="66" t="s">
        <v>18</v>
      </c>
      <c r="K11" s="67" t="s">
        <v>15</v>
      </c>
      <c r="L11" s="66" t="s">
        <v>16</v>
      </c>
    </row>
    <row r="12" spans="1:15" x14ac:dyDescent="0.3">
      <c r="A12" s="46">
        <v>40179</v>
      </c>
      <c r="B12" s="47">
        <v>40359</v>
      </c>
      <c r="C12" s="48">
        <v>8.5000000000000006E-2</v>
      </c>
      <c r="D12" s="53">
        <v>40179</v>
      </c>
      <c r="E12" s="49">
        <v>40360</v>
      </c>
      <c r="F12" s="50">
        <f>E12-D12</f>
        <v>181</v>
      </c>
      <c r="G12" s="69"/>
      <c r="H12" s="50">
        <v>365</v>
      </c>
      <c r="I12" s="55">
        <f t="shared" ref="I12:I32" si="0">$D$4+C12</f>
        <v>0.16500000000000001</v>
      </c>
      <c r="J12" s="51">
        <f t="shared" ref="J12:J32" si="1">$E$4+C12</f>
        <v>0.185</v>
      </c>
      <c r="K12" s="75">
        <f>G12/H12*I12*F12</f>
        <v>0</v>
      </c>
      <c r="L12" s="76">
        <f>G12/H12*J12*F12</f>
        <v>0</v>
      </c>
    </row>
    <row r="13" spans="1:15" x14ac:dyDescent="0.3">
      <c r="A13" s="27">
        <v>40360</v>
      </c>
      <c r="B13" s="28">
        <v>40543</v>
      </c>
      <c r="C13" s="29">
        <v>0.05</v>
      </c>
      <c r="D13" s="12">
        <v>40360</v>
      </c>
      <c r="E13" s="11">
        <v>40544</v>
      </c>
      <c r="F13" s="13">
        <f t="shared" ref="F13:F37" si="2">E13-D13</f>
        <v>184</v>
      </c>
      <c r="G13" s="70"/>
      <c r="H13" s="13">
        <v>365</v>
      </c>
      <c r="I13" s="56">
        <f t="shared" si="0"/>
        <v>0.13</v>
      </c>
      <c r="J13" s="18">
        <f t="shared" si="1"/>
        <v>0.15000000000000002</v>
      </c>
      <c r="K13" s="77">
        <f t="shared" ref="K13:K37" si="3">G13/H13*I13*F13</f>
        <v>0</v>
      </c>
      <c r="L13" s="78">
        <f t="shared" ref="L13:L37" si="4">G13/H13*J13*F13</f>
        <v>0</v>
      </c>
    </row>
    <row r="14" spans="1:15" x14ac:dyDescent="0.3">
      <c r="A14" s="30">
        <v>40544</v>
      </c>
      <c r="B14" s="31">
        <v>40724</v>
      </c>
      <c r="C14" s="32">
        <v>0.04</v>
      </c>
      <c r="D14" s="14">
        <v>40544</v>
      </c>
      <c r="E14" s="10">
        <v>40725</v>
      </c>
      <c r="F14" s="15">
        <f t="shared" si="2"/>
        <v>181</v>
      </c>
      <c r="G14" s="71"/>
      <c r="H14" s="15">
        <v>365</v>
      </c>
      <c r="I14" s="57">
        <f t="shared" si="0"/>
        <v>0.12</v>
      </c>
      <c r="J14" s="19">
        <f t="shared" si="1"/>
        <v>0.14000000000000001</v>
      </c>
      <c r="K14" s="79">
        <f t="shared" si="3"/>
        <v>0</v>
      </c>
      <c r="L14" s="80">
        <f t="shared" si="4"/>
        <v>0</v>
      </c>
    </row>
    <row r="15" spans="1:15" x14ac:dyDescent="0.3">
      <c r="A15" s="30">
        <v>40725</v>
      </c>
      <c r="B15" s="31">
        <v>40908</v>
      </c>
      <c r="C15" s="32">
        <v>0.04</v>
      </c>
      <c r="D15" s="14">
        <v>40725</v>
      </c>
      <c r="E15" s="10">
        <v>40909</v>
      </c>
      <c r="F15" s="15">
        <f t="shared" si="2"/>
        <v>184</v>
      </c>
      <c r="G15" s="71"/>
      <c r="H15" s="15">
        <v>365</v>
      </c>
      <c r="I15" s="57">
        <f t="shared" si="0"/>
        <v>0.12</v>
      </c>
      <c r="J15" s="19">
        <f t="shared" si="1"/>
        <v>0.14000000000000001</v>
      </c>
      <c r="K15" s="79">
        <f t="shared" si="3"/>
        <v>0</v>
      </c>
      <c r="L15" s="80">
        <f t="shared" si="4"/>
        <v>0</v>
      </c>
    </row>
    <row r="16" spans="1:15" x14ac:dyDescent="0.3">
      <c r="A16" s="27">
        <v>40909</v>
      </c>
      <c r="B16" s="28">
        <v>41090</v>
      </c>
      <c r="C16" s="29">
        <v>0.04</v>
      </c>
      <c r="D16" s="12">
        <v>40909</v>
      </c>
      <c r="E16" s="11">
        <v>41091</v>
      </c>
      <c r="F16" s="13">
        <f t="shared" si="2"/>
        <v>182</v>
      </c>
      <c r="G16" s="70"/>
      <c r="H16" s="13">
        <v>366</v>
      </c>
      <c r="I16" s="56">
        <f t="shared" si="0"/>
        <v>0.12</v>
      </c>
      <c r="J16" s="18">
        <f t="shared" si="1"/>
        <v>0.14000000000000001</v>
      </c>
      <c r="K16" s="77">
        <f t="shared" si="3"/>
        <v>0</v>
      </c>
      <c r="L16" s="78">
        <f t="shared" si="4"/>
        <v>0</v>
      </c>
    </row>
    <row r="17" spans="1:12" x14ac:dyDescent="0.3">
      <c r="A17" s="27">
        <v>41091</v>
      </c>
      <c r="B17" s="28">
        <v>41274</v>
      </c>
      <c r="C17" s="29">
        <v>3.7499999999999999E-2</v>
      </c>
      <c r="D17" s="12">
        <v>41091</v>
      </c>
      <c r="E17" s="11">
        <v>41275</v>
      </c>
      <c r="F17" s="13">
        <f t="shared" si="2"/>
        <v>184</v>
      </c>
      <c r="G17" s="70"/>
      <c r="H17" s="13">
        <v>366</v>
      </c>
      <c r="I17" s="56">
        <f t="shared" si="0"/>
        <v>0.11749999999999999</v>
      </c>
      <c r="J17" s="18">
        <f t="shared" si="1"/>
        <v>0.13750000000000001</v>
      </c>
      <c r="K17" s="77">
        <f t="shared" si="3"/>
        <v>0</v>
      </c>
      <c r="L17" s="78">
        <f t="shared" si="4"/>
        <v>0</v>
      </c>
    </row>
    <row r="18" spans="1:12" x14ac:dyDescent="0.3">
      <c r="A18" s="30">
        <v>41275</v>
      </c>
      <c r="B18" s="31">
        <v>41455</v>
      </c>
      <c r="C18" s="32">
        <v>3.7499999999999999E-2</v>
      </c>
      <c r="D18" s="14">
        <v>41275</v>
      </c>
      <c r="E18" s="10">
        <v>41456</v>
      </c>
      <c r="F18" s="16">
        <f t="shared" si="2"/>
        <v>181</v>
      </c>
      <c r="G18" s="71"/>
      <c r="H18" s="15">
        <v>365</v>
      </c>
      <c r="I18" s="57">
        <f t="shared" si="0"/>
        <v>0.11749999999999999</v>
      </c>
      <c r="J18" s="19">
        <f t="shared" si="1"/>
        <v>0.13750000000000001</v>
      </c>
      <c r="K18" s="79">
        <f t="shared" si="3"/>
        <v>0</v>
      </c>
      <c r="L18" s="80">
        <f t="shared" si="4"/>
        <v>0</v>
      </c>
    </row>
    <row r="19" spans="1:12" x14ac:dyDescent="0.3">
      <c r="A19" s="30">
        <v>41456</v>
      </c>
      <c r="B19" s="31">
        <v>41639</v>
      </c>
      <c r="C19" s="32">
        <v>3.5000000000000003E-2</v>
      </c>
      <c r="D19" s="14">
        <v>41456</v>
      </c>
      <c r="E19" s="10">
        <v>41640</v>
      </c>
      <c r="F19" s="16">
        <f t="shared" si="2"/>
        <v>184</v>
      </c>
      <c r="G19" s="71"/>
      <c r="H19" s="15">
        <v>365</v>
      </c>
      <c r="I19" s="57">
        <f t="shared" si="0"/>
        <v>0.115</v>
      </c>
      <c r="J19" s="19">
        <f t="shared" si="1"/>
        <v>0.13500000000000001</v>
      </c>
      <c r="K19" s="79">
        <f t="shared" si="3"/>
        <v>0</v>
      </c>
      <c r="L19" s="80">
        <f t="shared" si="4"/>
        <v>0</v>
      </c>
    </row>
    <row r="20" spans="1:12" x14ac:dyDescent="0.3">
      <c r="A20" s="27">
        <v>41640</v>
      </c>
      <c r="B20" s="28">
        <v>41820</v>
      </c>
      <c r="C20" s="29">
        <v>3.2500000000000001E-2</v>
      </c>
      <c r="D20" s="12">
        <v>41640</v>
      </c>
      <c r="E20" s="11">
        <v>41821</v>
      </c>
      <c r="F20" s="13">
        <f t="shared" si="2"/>
        <v>181</v>
      </c>
      <c r="G20" s="70"/>
      <c r="H20" s="13">
        <v>365</v>
      </c>
      <c r="I20" s="56">
        <f t="shared" si="0"/>
        <v>0.1125</v>
      </c>
      <c r="J20" s="18">
        <f t="shared" si="1"/>
        <v>0.13250000000000001</v>
      </c>
      <c r="K20" s="77">
        <f t="shared" si="3"/>
        <v>0</v>
      </c>
      <c r="L20" s="78">
        <f t="shared" si="4"/>
        <v>0</v>
      </c>
    </row>
    <row r="21" spans="1:12" x14ac:dyDescent="0.3">
      <c r="A21" s="27">
        <v>41821</v>
      </c>
      <c r="B21" s="28">
        <v>42004</v>
      </c>
      <c r="C21" s="29">
        <v>3.2500000000000001E-2</v>
      </c>
      <c r="D21" s="12">
        <v>41821</v>
      </c>
      <c r="E21" s="11">
        <v>42005</v>
      </c>
      <c r="F21" s="13">
        <f t="shared" si="2"/>
        <v>184</v>
      </c>
      <c r="G21" s="70"/>
      <c r="H21" s="13">
        <v>365</v>
      </c>
      <c r="I21" s="56">
        <f t="shared" si="0"/>
        <v>0.1125</v>
      </c>
      <c r="J21" s="18">
        <f t="shared" si="1"/>
        <v>0.13250000000000001</v>
      </c>
      <c r="K21" s="77">
        <f t="shared" si="3"/>
        <v>0</v>
      </c>
      <c r="L21" s="78">
        <f t="shared" si="4"/>
        <v>0</v>
      </c>
    </row>
    <row r="22" spans="1:12" x14ac:dyDescent="0.3">
      <c r="A22" s="30">
        <v>42005</v>
      </c>
      <c r="B22" s="31">
        <v>42185</v>
      </c>
      <c r="C22" s="32">
        <v>3.2500000000000001E-2</v>
      </c>
      <c r="D22" s="14">
        <v>42005</v>
      </c>
      <c r="E22" s="10">
        <v>42186</v>
      </c>
      <c r="F22" s="15">
        <f t="shared" si="2"/>
        <v>181</v>
      </c>
      <c r="G22" s="71"/>
      <c r="H22" s="15">
        <v>365</v>
      </c>
      <c r="I22" s="57">
        <f t="shared" si="0"/>
        <v>0.1125</v>
      </c>
      <c r="J22" s="19">
        <f t="shared" si="1"/>
        <v>0.13250000000000001</v>
      </c>
      <c r="K22" s="79">
        <f t="shared" si="3"/>
        <v>0</v>
      </c>
      <c r="L22" s="80">
        <f t="shared" si="4"/>
        <v>0</v>
      </c>
    </row>
    <row r="23" spans="1:12" x14ac:dyDescent="0.3">
      <c r="A23" s="30">
        <v>42186</v>
      </c>
      <c r="B23" s="31">
        <v>42369</v>
      </c>
      <c r="C23" s="32">
        <v>3.2500000000000001E-2</v>
      </c>
      <c r="D23" s="14">
        <v>42186</v>
      </c>
      <c r="E23" s="10">
        <v>42370</v>
      </c>
      <c r="F23" s="15">
        <f t="shared" si="2"/>
        <v>184</v>
      </c>
      <c r="G23" s="71"/>
      <c r="H23" s="15">
        <v>365</v>
      </c>
      <c r="I23" s="57">
        <f t="shared" si="0"/>
        <v>0.1125</v>
      </c>
      <c r="J23" s="19">
        <f t="shared" si="1"/>
        <v>0.13250000000000001</v>
      </c>
      <c r="K23" s="79">
        <f t="shared" si="3"/>
        <v>0</v>
      </c>
      <c r="L23" s="80">
        <f t="shared" si="4"/>
        <v>0</v>
      </c>
    </row>
    <row r="24" spans="1:12" x14ac:dyDescent="0.3">
      <c r="A24" s="27">
        <v>42370</v>
      </c>
      <c r="B24" s="28">
        <v>42551</v>
      </c>
      <c r="C24" s="29">
        <v>3.2500000000000001E-2</v>
      </c>
      <c r="D24" s="12">
        <v>42370</v>
      </c>
      <c r="E24" s="11">
        <v>42552</v>
      </c>
      <c r="F24" s="13">
        <f t="shared" si="2"/>
        <v>182</v>
      </c>
      <c r="G24" s="70"/>
      <c r="H24" s="13">
        <v>366</v>
      </c>
      <c r="I24" s="56">
        <f t="shared" si="0"/>
        <v>0.1125</v>
      </c>
      <c r="J24" s="18">
        <f t="shared" si="1"/>
        <v>0.13250000000000001</v>
      </c>
      <c r="K24" s="77">
        <f t="shared" si="3"/>
        <v>0</v>
      </c>
      <c r="L24" s="78">
        <f t="shared" si="4"/>
        <v>0</v>
      </c>
    </row>
    <row r="25" spans="1:12" x14ac:dyDescent="0.3">
      <c r="A25" s="27">
        <v>42552</v>
      </c>
      <c r="B25" s="28">
        <v>42735</v>
      </c>
      <c r="C25" s="29">
        <v>0.04</v>
      </c>
      <c r="D25" s="12">
        <v>42552</v>
      </c>
      <c r="E25" s="11">
        <v>42736</v>
      </c>
      <c r="F25" s="13">
        <f t="shared" si="2"/>
        <v>184</v>
      </c>
      <c r="G25" s="70"/>
      <c r="H25" s="13">
        <v>366</v>
      </c>
      <c r="I25" s="56">
        <f t="shared" si="0"/>
        <v>0.12</v>
      </c>
      <c r="J25" s="18">
        <f t="shared" si="1"/>
        <v>0.14000000000000001</v>
      </c>
      <c r="K25" s="77">
        <f t="shared" si="3"/>
        <v>0</v>
      </c>
      <c r="L25" s="78">
        <f t="shared" si="4"/>
        <v>0</v>
      </c>
    </row>
    <row r="26" spans="1:12" x14ac:dyDescent="0.3">
      <c r="A26" s="30">
        <v>42736</v>
      </c>
      <c r="B26" s="31">
        <v>42916</v>
      </c>
      <c r="C26" s="32">
        <v>3.7499999999999999E-2</v>
      </c>
      <c r="D26" s="14">
        <v>42736</v>
      </c>
      <c r="E26" s="10">
        <v>42917</v>
      </c>
      <c r="F26" s="15">
        <f t="shared" si="2"/>
        <v>181</v>
      </c>
      <c r="G26" s="71"/>
      <c r="H26" s="15">
        <v>365</v>
      </c>
      <c r="I26" s="57">
        <f t="shared" si="0"/>
        <v>0.11749999999999999</v>
      </c>
      <c r="J26" s="19">
        <f t="shared" si="1"/>
        <v>0.13750000000000001</v>
      </c>
      <c r="K26" s="79">
        <f t="shared" si="3"/>
        <v>0</v>
      </c>
      <c r="L26" s="80">
        <f t="shared" si="4"/>
        <v>0</v>
      </c>
    </row>
    <row r="27" spans="1:12" x14ac:dyDescent="0.3">
      <c r="A27" s="30">
        <v>42917</v>
      </c>
      <c r="B27" s="31">
        <v>43100</v>
      </c>
      <c r="C27" s="32">
        <v>3.2500000000000001E-2</v>
      </c>
      <c r="D27" s="14">
        <v>42917</v>
      </c>
      <c r="E27" s="10">
        <v>43101</v>
      </c>
      <c r="F27" s="15">
        <f t="shared" si="2"/>
        <v>184</v>
      </c>
      <c r="G27" s="71"/>
      <c r="H27" s="15">
        <v>365</v>
      </c>
      <c r="I27" s="57">
        <f t="shared" si="0"/>
        <v>0.1125</v>
      </c>
      <c r="J27" s="19">
        <f t="shared" si="1"/>
        <v>0.13250000000000001</v>
      </c>
      <c r="K27" s="79">
        <f t="shared" si="3"/>
        <v>0</v>
      </c>
      <c r="L27" s="80">
        <f t="shared" si="4"/>
        <v>0</v>
      </c>
    </row>
    <row r="28" spans="1:12" x14ac:dyDescent="0.3">
      <c r="A28" s="27">
        <v>43101</v>
      </c>
      <c r="B28" s="28">
        <v>43281</v>
      </c>
      <c r="C28" s="29">
        <v>3.2500000000000001E-2</v>
      </c>
      <c r="D28" s="12">
        <v>43101</v>
      </c>
      <c r="E28" s="11">
        <v>43282</v>
      </c>
      <c r="F28" s="13">
        <f t="shared" si="2"/>
        <v>181</v>
      </c>
      <c r="G28" s="70"/>
      <c r="H28" s="13">
        <v>365</v>
      </c>
      <c r="I28" s="56">
        <f t="shared" si="0"/>
        <v>0.1125</v>
      </c>
      <c r="J28" s="18">
        <f t="shared" si="1"/>
        <v>0.13250000000000001</v>
      </c>
      <c r="K28" s="77">
        <f t="shared" si="3"/>
        <v>0</v>
      </c>
      <c r="L28" s="78">
        <f t="shared" si="4"/>
        <v>0</v>
      </c>
    </row>
    <row r="29" spans="1:12" x14ac:dyDescent="0.3">
      <c r="A29" s="27">
        <v>43282</v>
      </c>
      <c r="B29" s="28">
        <v>43465</v>
      </c>
      <c r="C29" s="29">
        <v>0.03</v>
      </c>
      <c r="D29" s="12">
        <v>43282</v>
      </c>
      <c r="E29" s="11">
        <v>43466</v>
      </c>
      <c r="F29" s="13">
        <f t="shared" si="2"/>
        <v>184</v>
      </c>
      <c r="G29" s="70"/>
      <c r="H29" s="13">
        <v>365</v>
      </c>
      <c r="I29" s="56">
        <f t="shared" si="0"/>
        <v>0.11</v>
      </c>
      <c r="J29" s="18">
        <f t="shared" si="1"/>
        <v>0.13</v>
      </c>
      <c r="K29" s="77">
        <f t="shared" si="3"/>
        <v>0</v>
      </c>
      <c r="L29" s="78">
        <f t="shared" si="4"/>
        <v>0</v>
      </c>
    </row>
    <row r="30" spans="1:12" x14ac:dyDescent="0.3">
      <c r="A30" s="30">
        <v>43466</v>
      </c>
      <c r="B30" s="31">
        <v>43646</v>
      </c>
      <c r="C30" s="32">
        <v>2.5000000000000001E-2</v>
      </c>
      <c r="D30" s="14">
        <v>43466</v>
      </c>
      <c r="E30" s="10">
        <v>43647</v>
      </c>
      <c r="F30" s="15">
        <f t="shared" si="2"/>
        <v>181</v>
      </c>
      <c r="G30" s="71"/>
      <c r="H30" s="15">
        <v>365</v>
      </c>
      <c r="I30" s="57">
        <f t="shared" si="0"/>
        <v>0.10500000000000001</v>
      </c>
      <c r="J30" s="19">
        <f t="shared" si="1"/>
        <v>0.125</v>
      </c>
      <c r="K30" s="79">
        <f t="shared" si="3"/>
        <v>0</v>
      </c>
      <c r="L30" s="80">
        <f t="shared" si="4"/>
        <v>0</v>
      </c>
    </row>
    <row r="31" spans="1:12" x14ac:dyDescent="0.3">
      <c r="A31" s="30">
        <v>43647</v>
      </c>
      <c r="B31" s="31">
        <v>43830</v>
      </c>
      <c r="C31" s="32">
        <v>2.2499999999999999E-2</v>
      </c>
      <c r="D31" s="14">
        <v>43647</v>
      </c>
      <c r="E31" s="10">
        <v>43831</v>
      </c>
      <c r="F31" s="15">
        <f t="shared" si="2"/>
        <v>184</v>
      </c>
      <c r="G31" s="71"/>
      <c r="H31" s="15">
        <v>365</v>
      </c>
      <c r="I31" s="57">
        <f t="shared" si="0"/>
        <v>0.10250000000000001</v>
      </c>
      <c r="J31" s="19">
        <f t="shared" si="1"/>
        <v>0.1225</v>
      </c>
      <c r="K31" s="79">
        <f t="shared" si="3"/>
        <v>0</v>
      </c>
      <c r="L31" s="80">
        <f t="shared" si="4"/>
        <v>0</v>
      </c>
    </row>
    <row r="32" spans="1:12" x14ac:dyDescent="0.3">
      <c r="A32" s="27">
        <v>43831</v>
      </c>
      <c r="B32" s="28">
        <v>43923</v>
      </c>
      <c r="C32" s="29">
        <v>2.2499999999999999E-2</v>
      </c>
      <c r="D32" s="12">
        <v>43831</v>
      </c>
      <c r="E32" s="11">
        <v>43924</v>
      </c>
      <c r="F32" s="13">
        <f t="shared" si="2"/>
        <v>93</v>
      </c>
      <c r="G32" s="70"/>
      <c r="H32" s="13">
        <v>366</v>
      </c>
      <c r="I32" s="56">
        <f t="shared" si="0"/>
        <v>0.10250000000000001</v>
      </c>
      <c r="J32" s="18">
        <f t="shared" si="1"/>
        <v>0.1225</v>
      </c>
      <c r="K32" s="77">
        <f t="shared" si="3"/>
        <v>0</v>
      </c>
      <c r="L32" s="78">
        <f t="shared" si="4"/>
        <v>0</v>
      </c>
    </row>
    <row r="33" spans="1:12" x14ac:dyDescent="0.3">
      <c r="A33" s="27">
        <v>43924</v>
      </c>
      <c r="B33" s="28">
        <v>43982</v>
      </c>
      <c r="C33" s="29">
        <v>1.7500000000000002E-2</v>
      </c>
      <c r="D33" s="12">
        <v>43924</v>
      </c>
      <c r="E33" s="11">
        <v>43983</v>
      </c>
      <c r="F33" s="13">
        <f t="shared" si="2"/>
        <v>59</v>
      </c>
      <c r="G33" s="70"/>
      <c r="H33" s="13">
        <v>366</v>
      </c>
      <c r="I33" s="56">
        <f>$D$5+C33</f>
        <v>5.7500000000000002E-2</v>
      </c>
      <c r="J33" s="18">
        <f>$E$5+C33</f>
        <v>6.7500000000000004E-2</v>
      </c>
      <c r="K33" s="77">
        <f t="shared" si="3"/>
        <v>0</v>
      </c>
      <c r="L33" s="78">
        <f t="shared" si="4"/>
        <v>0</v>
      </c>
    </row>
    <row r="34" spans="1:12" x14ac:dyDescent="0.3">
      <c r="A34" s="27">
        <v>43983</v>
      </c>
      <c r="B34" s="28">
        <v>44012</v>
      </c>
      <c r="C34" s="29">
        <v>1.4999999999999999E-2</v>
      </c>
      <c r="D34" s="12">
        <v>43983</v>
      </c>
      <c r="E34" s="11">
        <v>44013</v>
      </c>
      <c r="F34" s="13">
        <f t="shared" si="2"/>
        <v>30</v>
      </c>
      <c r="G34" s="70"/>
      <c r="H34" s="13">
        <v>366</v>
      </c>
      <c r="I34" s="56">
        <f>$D$5+C34</f>
        <v>5.5E-2</v>
      </c>
      <c r="J34" s="18">
        <f>$E$5+C34</f>
        <v>6.5000000000000002E-2</v>
      </c>
      <c r="K34" s="77">
        <f t="shared" si="3"/>
        <v>0</v>
      </c>
      <c r="L34" s="78">
        <f t="shared" si="4"/>
        <v>0</v>
      </c>
    </row>
    <row r="35" spans="1:12" x14ac:dyDescent="0.3">
      <c r="A35" s="27">
        <v>44013</v>
      </c>
      <c r="B35" s="28">
        <v>44196</v>
      </c>
      <c r="C35" s="29">
        <v>1.4999999999999999E-2</v>
      </c>
      <c r="D35" s="12">
        <v>44013</v>
      </c>
      <c r="E35" s="11">
        <v>44197</v>
      </c>
      <c r="F35" s="13">
        <f t="shared" si="2"/>
        <v>184</v>
      </c>
      <c r="G35" s="70"/>
      <c r="H35" s="13">
        <v>366</v>
      </c>
      <c r="I35" s="56">
        <f t="shared" ref="I35:I56" si="5">$D$4+C35</f>
        <v>9.5000000000000001E-2</v>
      </c>
      <c r="J35" s="18">
        <f t="shared" ref="J35:J56" si="6">$E$4+C35</f>
        <v>0.115</v>
      </c>
      <c r="K35" s="77">
        <f t="shared" si="3"/>
        <v>0</v>
      </c>
      <c r="L35" s="78">
        <f t="shared" si="4"/>
        <v>0</v>
      </c>
    </row>
    <row r="36" spans="1:12" x14ac:dyDescent="0.3">
      <c r="A36" s="30">
        <v>44197</v>
      </c>
      <c r="B36" s="31">
        <v>44377</v>
      </c>
      <c r="C36" s="32">
        <v>1.4999999999999999E-2</v>
      </c>
      <c r="D36" s="14">
        <v>44197</v>
      </c>
      <c r="E36" s="10">
        <v>44378</v>
      </c>
      <c r="F36" s="15">
        <f t="shared" si="2"/>
        <v>181</v>
      </c>
      <c r="G36" s="71"/>
      <c r="H36" s="15">
        <v>365</v>
      </c>
      <c r="I36" s="57">
        <f t="shared" si="5"/>
        <v>9.5000000000000001E-2</v>
      </c>
      <c r="J36" s="19">
        <f t="shared" si="6"/>
        <v>0.115</v>
      </c>
      <c r="K36" s="79">
        <f t="shared" si="3"/>
        <v>0</v>
      </c>
      <c r="L36" s="80">
        <f t="shared" si="4"/>
        <v>0</v>
      </c>
    </row>
    <row r="37" spans="1:12" x14ac:dyDescent="0.3">
      <c r="A37" s="30">
        <v>44378</v>
      </c>
      <c r="B37" s="31">
        <v>44561</v>
      </c>
      <c r="C37" s="32">
        <v>1.2500000000000001E-2</v>
      </c>
      <c r="D37" s="14">
        <v>44378</v>
      </c>
      <c r="E37" s="10">
        <v>44562</v>
      </c>
      <c r="F37" s="15">
        <f t="shared" si="2"/>
        <v>184</v>
      </c>
      <c r="G37" s="71"/>
      <c r="H37" s="15">
        <v>365</v>
      </c>
      <c r="I37" s="57">
        <f t="shared" si="5"/>
        <v>9.2499999999999999E-2</v>
      </c>
      <c r="J37" s="19">
        <f t="shared" si="6"/>
        <v>0.1125</v>
      </c>
      <c r="K37" s="79">
        <f t="shared" si="3"/>
        <v>0</v>
      </c>
      <c r="L37" s="80">
        <f t="shared" si="4"/>
        <v>0</v>
      </c>
    </row>
    <row r="38" spans="1:12" x14ac:dyDescent="0.3">
      <c r="A38" s="27">
        <v>44562</v>
      </c>
      <c r="B38" s="28">
        <v>44742</v>
      </c>
      <c r="C38" s="29">
        <v>1.2500000000000001E-2</v>
      </c>
      <c r="D38" s="12">
        <v>44562</v>
      </c>
      <c r="E38" s="11">
        <v>44743</v>
      </c>
      <c r="F38" s="13">
        <f t="shared" ref="F38:F41" si="7">E38-D38</f>
        <v>181</v>
      </c>
      <c r="G38" s="70"/>
      <c r="H38" s="13">
        <v>365</v>
      </c>
      <c r="I38" s="56">
        <f t="shared" si="5"/>
        <v>9.2499999999999999E-2</v>
      </c>
      <c r="J38" s="18">
        <f t="shared" si="6"/>
        <v>0.1125</v>
      </c>
      <c r="K38" s="77">
        <f t="shared" ref="K38:K41" si="8">G38/H38*I38*F38</f>
        <v>0</v>
      </c>
      <c r="L38" s="78">
        <f t="shared" ref="L38:L41" si="9">G38/H38*J38*F38</f>
        <v>0</v>
      </c>
    </row>
    <row r="39" spans="1:12" x14ac:dyDescent="0.3">
      <c r="A39" s="27">
        <v>44743</v>
      </c>
      <c r="B39" s="28">
        <v>44926</v>
      </c>
      <c r="C39" s="29">
        <v>0.02</v>
      </c>
      <c r="D39" s="12">
        <v>44743</v>
      </c>
      <c r="E39" s="11">
        <v>44927</v>
      </c>
      <c r="F39" s="13">
        <f t="shared" si="7"/>
        <v>184</v>
      </c>
      <c r="G39" s="70"/>
      <c r="H39" s="13">
        <v>365</v>
      </c>
      <c r="I39" s="56">
        <f t="shared" si="5"/>
        <v>0.1</v>
      </c>
      <c r="J39" s="18">
        <f t="shared" si="6"/>
        <v>0.12000000000000001</v>
      </c>
      <c r="K39" s="77">
        <f t="shared" si="8"/>
        <v>0</v>
      </c>
      <c r="L39" s="78">
        <f t="shared" si="9"/>
        <v>0</v>
      </c>
    </row>
    <row r="40" spans="1:12" x14ac:dyDescent="0.3">
      <c r="A40" s="33">
        <v>44927</v>
      </c>
      <c r="B40" s="34">
        <v>45107</v>
      </c>
      <c r="C40" s="35">
        <v>4.7500000000000001E-2</v>
      </c>
      <c r="D40" s="21">
        <v>44927</v>
      </c>
      <c r="E40" s="22">
        <v>45108</v>
      </c>
      <c r="F40" s="23">
        <f t="shared" si="7"/>
        <v>181</v>
      </c>
      <c r="G40" s="72"/>
      <c r="H40" s="23">
        <v>365</v>
      </c>
      <c r="I40" s="58">
        <f t="shared" si="5"/>
        <v>0.1275</v>
      </c>
      <c r="J40" s="24">
        <f t="shared" si="6"/>
        <v>0.14750000000000002</v>
      </c>
      <c r="K40" s="81">
        <f t="shared" si="8"/>
        <v>0</v>
      </c>
      <c r="L40" s="82">
        <f t="shared" si="9"/>
        <v>0</v>
      </c>
    </row>
    <row r="41" spans="1:12" x14ac:dyDescent="0.3">
      <c r="A41" s="39">
        <v>45108</v>
      </c>
      <c r="B41" s="40">
        <v>45291</v>
      </c>
      <c r="C41" s="41">
        <v>0.06</v>
      </c>
      <c r="D41" s="42">
        <v>45108</v>
      </c>
      <c r="E41" s="43">
        <v>45292</v>
      </c>
      <c r="F41" s="44">
        <f t="shared" si="7"/>
        <v>184</v>
      </c>
      <c r="G41" s="73"/>
      <c r="H41" s="44">
        <v>365</v>
      </c>
      <c r="I41" s="59">
        <f t="shared" si="5"/>
        <v>0.14000000000000001</v>
      </c>
      <c r="J41" s="45">
        <f t="shared" si="6"/>
        <v>0.16</v>
      </c>
      <c r="K41" s="83">
        <f t="shared" si="8"/>
        <v>0</v>
      </c>
      <c r="L41" s="84">
        <f t="shared" si="9"/>
        <v>0</v>
      </c>
    </row>
    <row r="42" spans="1:12" x14ac:dyDescent="0.3">
      <c r="A42" s="27">
        <v>45292</v>
      </c>
      <c r="B42" s="28">
        <v>45473</v>
      </c>
      <c r="C42" s="29">
        <v>6.3E-2</v>
      </c>
      <c r="D42" s="12">
        <v>45292</v>
      </c>
      <c r="E42" s="11">
        <v>45474</v>
      </c>
      <c r="F42" s="13">
        <f t="shared" ref="F42:F56" si="10">E42-D42</f>
        <v>182</v>
      </c>
      <c r="G42" s="70"/>
      <c r="H42" s="13">
        <v>366</v>
      </c>
      <c r="I42" s="56">
        <f t="shared" si="5"/>
        <v>0.14300000000000002</v>
      </c>
      <c r="J42" s="18">
        <f t="shared" si="6"/>
        <v>0.16300000000000001</v>
      </c>
      <c r="K42" s="77">
        <f t="shared" ref="K42:K56" si="11">G42/H42*I42*F42</f>
        <v>0</v>
      </c>
      <c r="L42" s="78">
        <f t="shared" ref="L42:L56" si="12">G42/H42*J42*F42</f>
        <v>0</v>
      </c>
    </row>
    <row r="43" spans="1:12" x14ac:dyDescent="0.3">
      <c r="A43" s="27">
        <v>45474</v>
      </c>
      <c r="B43" s="28">
        <v>45657</v>
      </c>
      <c r="C43" s="29">
        <v>6.3E-2</v>
      </c>
      <c r="D43" s="12">
        <v>45474</v>
      </c>
      <c r="E43" s="11">
        <v>45658</v>
      </c>
      <c r="F43" s="13">
        <f t="shared" si="10"/>
        <v>184</v>
      </c>
      <c r="G43" s="70"/>
      <c r="H43" s="13">
        <v>366</v>
      </c>
      <c r="I43" s="56">
        <f t="shared" si="5"/>
        <v>0.14300000000000002</v>
      </c>
      <c r="J43" s="18">
        <f t="shared" si="6"/>
        <v>0.16300000000000001</v>
      </c>
      <c r="K43" s="77">
        <f t="shared" si="11"/>
        <v>0</v>
      </c>
      <c r="L43" s="78">
        <f t="shared" si="12"/>
        <v>0</v>
      </c>
    </row>
    <row r="44" spans="1:12" x14ac:dyDescent="0.3">
      <c r="A44" s="30">
        <v>45658</v>
      </c>
      <c r="B44" s="31">
        <v>45838</v>
      </c>
      <c r="C44" s="32">
        <v>5.5500000000000001E-2</v>
      </c>
      <c r="D44" s="14">
        <v>45658</v>
      </c>
      <c r="E44" s="10">
        <v>45839</v>
      </c>
      <c r="F44" s="15">
        <f t="shared" si="10"/>
        <v>181</v>
      </c>
      <c r="G44" s="71"/>
      <c r="H44" s="15">
        <v>365</v>
      </c>
      <c r="I44" s="57">
        <f t="shared" si="5"/>
        <v>0.13550000000000001</v>
      </c>
      <c r="J44" s="19">
        <f t="shared" si="6"/>
        <v>0.1555</v>
      </c>
      <c r="K44" s="79">
        <f t="shared" si="11"/>
        <v>0</v>
      </c>
      <c r="L44" s="80">
        <f t="shared" si="12"/>
        <v>0</v>
      </c>
    </row>
    <row r="45" spans="1:12" x14ac:dyDescent="0.3">
      <c r="A45" s="30">
        <v>45839</v>
      </c>
      <c r="B45" s="31">
        <v>46022</v>
      </c>
      <c r="C45" s="32">
        <v>5.3499999999999999E-2</v>
      </c>
      <c r="D45" s="14">
        <v>45839</v>
      </c>
      <c r="E45" s="10">
        <v>46023</v>
      </c>
      <c r="F45" s="15">
        <f t="shared" si="10"/>
        <v>184</v>
      </c>
      <c r="G45" s="71"/>
      <c r="H45" s="15">
        <v>365</v>
      </c>
      <c r="I45" s="57">
        <f t="shared" si="5"/>
        <v>0.13350000000000001</v>
      </c>
      <c r="J45" s="19">
        <f t="shared" si="6"/>
        <v>0.1535</v>
      </c>
      <c r="K45" s="79">
        <f t="shared" si="11"/>
        <v>0</v>
      </c>
      <c r="L45" s="80">
        <f t="shared" si="12"/>
        <v>0</v>
      </c>
    </row>
    <row r="46" spans="1:12" x14ac:dyDescent="0.3">
      <c r="A46" s="27">
        <v>46023</v>
      </c>
      <c r="B46" s="28"/>
      <c r="C46" s="29"/>
      <c r="D46" s="12">
        <v>46023</v>
      </c>
      <c r="E46" s="11">
        <v>46204</v>
      </c>
      <c r="F46" s="13">
        <f t="shared" si="10"/>
        <v>181</v>
      </c>
      <c r="G46" s="70"/>
      <c r="H46" s="13">
        <v>365</v>
      </c>
      <c r="I46" s="56">
        <f t="shared" si="5"/>
        <v>0.08</v>
      </c>
      <c r="J46" s="18">
        <f t="shared" si="6"/>
        <v>0.1</v>
      </c>
      <c r="K46" s="77">
        <f t="shared" si="11"/>
        <v>0</v>
      </c>
      <c r="L46" s="78">
        <f t="shared" si="12"/>
        <v>0</v>
      </c>
    </row>
    <row r="47" spans="1:12" x14ac:dyDescent="0.3">
      <c r="A47" s="27">
        <v>46204</v>
      </c>
      <c r="B47" s="28"/>
      <c r="C47" s="29"/>
      <c r="D47" s="12">
        <v>46204</v>
      </c>
      <c r="E47" s="11">
        <v>46388</v>
      </c>
      <c r="F47" s="13">
        <f t="shared" si="10"/>
        <v>184</v>
      </c>
      <c r="G47" s="70"/>
      <c r="H47" s="13">
        <v>365</v>
      </c>
      <c r="I47" s="56">
        <f t="shared" si="5"/>
        <v>0.08</v>
      </c>
      <c r="J47" s="18">
        <f t="shared" si="6"/>
        <v>0.1</v>
      </c>
      <c r="K47" s="77">
        <f t="shared" si="11"/>
        <v>0</v>
      </c>
      <c r="L47" s="78">
        <f t="shared" si="12"/>
        <v>0</v>
      </c>
    </row>
    <row r="48" spans="1:12" x14ac:dyDescent="0.3">
      <c r="A48" s="30">
        <v>46388</v>
      </c>
      <c r="B48" s="31"/>
      <c r="C48" s="32"/>
      <c r="D48" s="14">
        <v>46388</v>
      </c>
      <c r="E48" s="10">
        <v>46569</v>
      </c>
      <c r="F48" s="15">
        <f t="shared" si="10"/>
        <v>181</v>
      </c>
      <c r="G48" s="71"/>
      <c r="H48" s="15">
        <v>365</v>
      </c>
      <c r="I48" s="57">
        <f t="shared" si="5"/>
        <v>0.08</v>
      </c>
      <c r="J48" s="19">
        <f t="shared" si="6"/>
        <v>0.1</v>
      </c>
      <c r="K48" s="79">
        <f t="shared" si="11"/>
        <v>0</v>
      </c>
      <c r="L48" s="82">
        <f t="shared" si="12"/>
        <v>0</v>
      </c>
    </row>
    <row r="49" spans="1:12" x14ac:dyDescent="0.3">
      <c r="A49" s="30">
        <v>46569</v>
      </c>
      <c r="B49" s="31"/>
      <c r="C49" s="32"/>
      <c r="D49" s="14">
        <v>46569</v>
      </c>
      <c r="E49" s="10">
        <v>46753</v>
      </c>
      <c r="F49" s="15">
        <f t="shared" si="10"/>
        <v>184</v>
      </c>
      <c r="G49" s="71"/>
      <c r="H49" s="15">
        <v>365</v>
      </c>
      <c r="I49" s="57">
        <f t="shared" si="5"/>
        <v>0.08</v>
      </c>
      <c r="J49" s="45">
        <f t="shared" si="6"/>
        <v>0.1</v>
      </c>
      <c r="K49" s="83">
        <f t="shared" si="11"/>
        <v>0</v>
      </c>
      <c r="L49" s="84">
        <f t="shared" si="12"/>
        <v>0</v>
      </c>
    </row>
    <row r="50" spans="1:12" x14ac:dyDescent="0.3">
      <c r="A50" s="27">
        <v>46753</v>
      </c>
      <c r="B50" s="28"/>
      <c r="C50" s="29"/>
      <c r="D50" s="12">
        <v>46753</v>
      </c>
      <c r="E50" s="11">
        <v>46935</v>
      </c>
      <c r="F50" s="13">
        <f t="shared" si="10"/>
        <v>182</v>
      </c>
      <c r="G50" s="70"/>
      <c r="H50" s="13">
        <v>365</v>
      </c>
      <c r="I50" s="56">
        <f t="shared" si="5"/>
        <v>0.08</v>
      </c>
      <c r="J50" s="18">
        <f t="shared" si="6"/>
        <v>0.1</v>
      </c>
      <c r="K50" s="77">
        <f t="shared" si="11"/>
        <v>0</v>
      </c>
      <c r="L50" s="78">
        <f t="shared" si="12"/>
        <v>0</v>
      </c>
    </row>
    <row r="51" spans="1:12" x14ac:dyDescent="0.3">
      <c r="A51" s="27">
        <v>46935</v>
      </c>
      <c r="B51" s="28"/>
      <c r="C51" s="29"/>
      <c r="D51" s="12">
        <v>46935</v>
      </c>
      <c r="E51" s="11">
        <v>47119</v>
      </c>
      <c r="F51" s="13">
        <f t="shared" si="10"/>
        <v>184</v>
      </c>
      <c r="G51" s="70"/>
      <c r="H51" s="13">
        <v>365</v>
      </c>
      <c r="I51" s="56">
        <f t="shared" si="5"/>
        <v>0.08</v>
      </c>
      <c r="J51" s="18">
        <f t="shared" si="6"/>
        <v>0.1</v>
      </c>
      <c r="K51" s="77">
        <f t="shared" si="11"/>
        <v>0</v>
      </c>
      <c r="L51" s="78">
        <f t="shared" si="12"/>
        <v>0</v>
      </c>
    </row>
    <row r="52" spans="1:12" x14ac:dyDescent="0.3">
      <c r="A52" s="30">
        <v>47119</v>
      </c>
      <c r="B52" s="31"/>
      <c r="C52" s="32"/>
      <c r="D52" s="14">
        <v>47119</v>
      </c>
      <c r="E52" s="10">
        <v>47300</v>
      </c>
      <c r="F52" s="15">
        <f t="shared" si="10"/>
        <v>181</v>
      </c>
      <c r="G52" s="71"/>
      <c r="H52" s="15">
        <v>365</v>
      </c>
      <c r="I52" s="57">
        <f t="shared" si="5"/>
        <v>0.08</v>
      </c>
      <c r="J52" s="19">
        <f t="shared" si="6"/>
        <v>0.1</v>
      </c>
      <c r="K52" s="79">
        <f t="shared" si="11"/>
        <v>0</v>
      </c>
      <c r="L52" s="80">
        <f t="shared" si="12"/>
        <v>0</v>
      </c>
    </row>
    <row r="53" spans="1:12" x14ac:dyDescent="0.3">
      <c r="A53" s="30">
        <v>47300</v>
      </c>
      <c r="B53" s="31"/>
      <c r="C53" s="32"/>
      <c r="D53" s="14">
        <v>47300</v>
      </c>
      <c r="E53" s="10">
        <v>47484</v>
      </c>
      <c r="F53" s="15">
        <f t="shared" si="10"/>
        <v>184</v>
      </c>
      <c r="G53" s="71"/>
      <c r="H53" s="15">
        <v>365</v>
      </c>
      <c r="I53" s="57">
        <f t="shared" si="5"/>
        <v>0.08</v>
      </c>
      <c r="J53" s="19">
        <f t="shared" si="6"/>
        <v>0.1</v>
      </c>
      <c r="K53" s="79">
        <f t="shared" si="11"/>
        <v>0</v>
      </c>
      <c r="L53" s="80">
        <f t="shared" si="12"/>
        <v>0</v>
      </c>
    </row>
    <row r="54" spans="1:12" x14ac:dyDescent="0.3">
      <c r="A54" s="27">
        <v>47484</v>
      </c>
      <c r="B54" s="28"/>
      <c r="C54" s="29"/>
      <c r="D54" s="12">
        <v>47484</v>
      </c>
      <c r="E54" s="11">
        <v>47665</v>
      </c>
      <c r="F54" s="13">
        <f t="shared" si="10"/>
        <v>181</v>
      </c>
      <c r="G54" s="70"/>
      <c r="H54" s="13">
        <v>365</v>
      </c>
      <c r="I54" s="56">
        <f t="shared" si="5"/>
        <v>0.08</v>
      </c>
      <c r="J54" s="18">
        <f t="shared" si="6"/>
        <v>0.1</v>
      </c>
      <c r="K54" s="77">
        <f t="shared" si="11"/>
        <v>0</v>
      </c>
      <c r="L54" s="78">
        <f t="shared" si="12"/>
        <v>0</v>
      </c>
    </row>
    <row r="55" spans="1:12" x14ac:dyDescent="0.3">
      <c r="A55" s="27">
        <v>47665</v>
      </c>
      <c r="B55" s="28"/>
      <c r="C55" s="29"/>
      <c r="D55" s="12">
        <v>47665</v>
      </c>
      <c r="E55" s="11">
        <v>47849</v>
      </c>
      <c r="F55" s="13">
        <f t="shared" si="10"/>
        <v>184</v>
      </c>
      <c r="G55" s="70"/>
      <c r="H55" s="13">
        <v>365</v>
      </c>
      <c r="I55" s="56">
        <f t="shared" si="5"/>
        <v>0.08</v>
      </c>
      <c r="J55" s="18">
        <f t="shared" si="6"/>
        <v>0.1</v>
      </c>
      <c r="K55" s="77">
        <f t="shared" si="11"/>
        <v>0</v>
      </c>
      <c r="L55" s="78">
        <f t="shared" si="12"/>
        <v>0</v>
      </c>
    </row>
    <row r="56" spans="1:12" ht="15" thickBot="1" x14ac:dyDescent="0.35">
      <c r="A56" s="36">
        <v>47849</v>
      </c>
      <c r="B56" s="37"/>
      <c r="C56" s="38"/>
      <c r="D56" s="54">
        <v>47849</v>
      </c>
      <c r="E56" s="52">
        <v>48030</v>
      </c>
      <c r="F56" s="17">
        <f t="shared" si="10"/>
        <v>181</v>
      </c>
      <c r="G56" s="74"/>
      <c r="H56" s="17">
        <v>365</v>
      </c>
      <c r="I56" s="60">
        <f t="shared" si="5"/>
        <v>0.08</v>
      </c>
      <c r="J56" s="20">
        <f t="shared" si="6"/>
        <v>0.1</v>
      </c>
      <c r="K56" s="85">
        <f t="shared" si="11"/>
        <v>0</v>
      </c>
      <c r="L56" s="86">
        <f t="shared" si="12"/>
        <v>0</v>
      </c>
    </row>
  </sheetData>
  <mergeCells count="6">
    <mergeCell ref="A1:F1"/>
    <mergeCell ref="H2:O7"/>
    <mergeCell ref="A6:F6"/>
    <mergeCell ref="A3:C3"/>
    <mergeCell ref="A4:C4"/>
    <mergeCell ref="A5:C5"/>
  </mergeCells>
  <phoneticPr fontId="5" type="noConversion"/>
  <hyperlinks>
    <hyperlink ref="C9"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Blagoja Grozdanov</dc:creator>
  <cp:lastModifiedBy>Blagoja Grozdanov</cp:lastModifiedBy>
  <dcterms:created xsi:type="dcterms:W3CDTF">2015-06-05T18:17:20Z</dcterms:created>
  <dcterms:modified xsi:type="dcterms:W3CDTF">2025-08-20T11:42:09Z</dcterms:modified>
</cp:coreProperties>
</file>