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108" yWindow="-108" windowWidth="23256" windowHeight="12576"/>
  </bookViews>
  <sheets>
    <sheet name="Sheet1" sheetId="1" r:id="rId1"/>
  </sheets>
  <calcPr calcId="1456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8" i="1" l="1"/>
  <c r="I38" i="1"/>
  <c r="J38" i="1"/>
  <c r="F39" i="1"/>
  <c r="I39" i="1"/>
  <c r="J39" i="1"/>
  <c r="F40" i="1"/>
  <c r="I40" i="1"/>
  <c r="K40" i="1" s="1"/>
  <c r="J40" i="1"/>
  <c r="F41" i="1"/>
  <c r="I41" i="1"/>
  <c r="K41" i="1" s="1"/>
  <c r="J41" i="1"/>
  <c r="L41" i="1" s="1"/>
  <c r="L18" i="1"/>
  <c r="L28" i="1"/>
  <c r="L35" i="1"/>
  <c r="J34" i="1"/>
  <c r="J33" i="1"/>
  <c r="J13" i="1"/>
  <c r="J14" i="1"/>
  <c r="J15" i="1"/>
  <c r="J16" i="1"/>
  <c r="J17" i="1"/>
  <c r="J18" i="1"/>
  <c r="J19" i="1"/>
  <c r="L19" i="1" s="1"/>
  <c r="J20" i="1"/>
  <c r="J21" i="1"/>
  <c r="L21" i="1" s="1"/>
  <c r="J22" i="1"/>
  <c r="L22" i="1" s="1"/>
  <c r="J23" i="1"/>
  <c r="L23" i="1" s="1"/>
  <c r="J24" i="1"/>
  <c r="J25" i="1"/>
  <c r="J26" i="1"/>
  <c r="J27" i="1"/>
  <c r="J28" i="1"/>
  <c r="J29" i="1"/>
  <c r="L29" i="1" s="1"/>
  <c r="J30" i="1"/>
  <c r="L30" i="1" s="1"/>
  <c r="J31" i="1"/>
  <c r="L31" i="1" s="1"/>
  <c r="J32" i="1"/>
  <c r="L32" i="1" s="1"/>
  <c r="J35" i="1"/>
  <c r="J36" i="1"/>
  <c r="L36" i="1" s="1"/>
  <c r="J37" i="1"/>
  <c r="L37" i="1" s="1"/>
  <c r="J12" i="1"/>
  <c r="I35" i="1"/>
  <c r="K35" i="1" s="1"/>
  <c r="I34" i="1"/>
  <c r="I33" i="1"/>
  <c r="K33" i="1" s="1"/>
  <c r="I14" i="1"/>
  <c r="I15" i="1"/>
  <c r="I16" i="1"/>
  <c r="I17" i="1"/>
  <c r="I18" i="1"/>
  <c r="I19" i="1"/>
  <c r="I20" i="1"/>
  <c r="I21" i="1"/>
  <c r="I22" i="1"/>
  <c r="I23" i="1"/>
  <c r="I24" i="1"/>
  <c r="I25" i="1"/>
  <c r="I26" i="1"/>
  <c r="I27" i="1"/>
  <c r="I28" i="1"/>
  <c r="K28" i="1" s="1"/>
  <c r="I29" i="1"/>
  <c r="K29" i="1" s="1"/>
  <c r="I30" i="1"/>
  <c r="I31" i="1"/>
  <c r="I32" i="1"/>
  <c r="K32" i="1" s="1"/>
  <c r="I36" i="1"/>
  <c r="I37" i="1"/>
  <c r="I13" i="1"/>
  <c r="I12" i="1"/>
  <c r="F14" i="1"/>
  <c r="F17" i="1"/>
  <c r="K17" i="1" s="1"/>
  <c r="F18" i="1"/>
  <c r="F19" i="1"/>
  <c r="F21" i="1"/>
  <c r="F22" i="1"/>
  <c r="F23" i="1"/>
  <c r="F25" i="1"/>
  <c r="L25" i="1" s="1"/>
  <c r="F26" i="1"/>
  <c r="L26" i="1" s="1"/>
  <c r="F27" i="1"/>
  <c r="F29" i="1"/>
  <c r="F30" i="1"/>
  <c r="F31" i="1"/>
  <c r="F32" i="1"/>
  <c r="F33" i="1"/>
  <c r="L33" i="1" s="1"/>
  <c r="F34" i="1"/>
  <c r="L34" i="1" s="1"/>
  <c r="F35" i="1"/>
  <c r="F36" i="1"/>
  <c r="K36" i="1" s="1"/>
  <c r="F37" i="1"/>
  <c r="F28" i="1"/>
  <c r="F24" i="1"/>
  <c r="K24" i="1" s="1"/>
  <c r="F20" i="1"/>
  <c r="L20" i="1" s="1"/>
  <c r="F15" i="1"/>
  <c r="F13" i="1"/>
  <c r="F12" i="1"/>
  <c r="L14" i="1" l="1"/>
  <c r="L12" i="1"/>
  <c r="K21" i="1"/>
  <c r="K19" i="1"/>
  <c r="K37" i="1"/>
  <c r="K18" i="1"/>
  <c r="L27" i="1"/>
  <c r="K26" i="1"/>
  <c r="K23" i="1"/>
  <c r="K22" i="1"/>
  <c r="K31" i="1"/>
  <c r="K15" i="1"/>
  <c r="L15" i="1"/>
  <c r="K20" i="1"/>
  <c r="K27" i="1"/>
  <c r="K30" i="1"/>
  <c r="K14" i="1"/>
  <c r="L24" i="1"/>
  <c r="L39" i="1"/>
  <c r="K39" i="1"/>
  <c r="L40" i="1"/>
  <c r="L38" i="1"/>
  <c r="K38" i="1"/>
  <c r="K12" i="1"/>
  <c r="K13" i="1"/>
  <c r="L13" i="1"/>
  <c r="L17" i="1"/>
  <c r="K25" i="1"/>
  <c r="K34" i="1"/>
  <c r="F16" i="1"/>
  <c r="K16" i="1" s="1"/>
  <c r="K10" i="1" l="1"/>
  <c r="L16" i="1"/>
  <c r="L10" i="1" s="1"/>
</calcChain>
</file>

<file path=xl/comments1.xml><?xml version="1.0" encoding="utf-8"?>
<comments xmlns="http://schemas.openxmlformats.org/spreadsheetml/2006/main">
  <authors>
    <author>Blagoja Grozdanov</author>
  </authors>
  <commentList>
    <comment ref="E11" authorId="0">
      <text>
        <r>
          <rPr>
            <b/>
            <sz val="9"/>
            <color indexed="81"/>
            <rFont val="Tahoma"/>
            <family val="2"/>
          </rPr>
          <t>Се внесува периодот за кој се смета камата во рамки на периодот за кој се однесува референтната стапка во редот.
Доколку на пример референтната стапка важи заклучно 30.6 а се смета камата за цел период (1.1-30.6), во колона Е се внесува 1.7 (+1 ден во однос на периодот за рефернтната стапка).</t>
        </r>
      </text>
    </comment>
    <comment ref="G11" authorId="0">
      <text>
        <r>
          <rPr>
            <b/>
            <sz val="9"/>
            <color indexed="81"/>
            <rFont val="Tahoma"/>
            <family val="2"/>
          </rPr>
          <t>Доколку во еден период во кој важи една рефернтна стапка се менува основата за пресметка, пресметката мора да се направи посебно за секоја основа во тој период).</t>
        </r>
      </text>
    </comment>
  </commentList>
</comments>
</file>

<file path=xl/sharedStrings.xml><?xml version="1.0" encoding="utf-8"?>
<sst xmlns="http://schemas.openxmlformats.org/spreadsheetml/2006/main" count="22" uniqueCount="22">
  <si>
    <t>Казнена камата 266-а од ЗОО:</t>
  </si>
  <si>
    <t>Страни во договорот:</t>
  </si>
  <si>
    <t>Вкупно денови</t>
  </si>
  <si>
    <t>Износ на долг (основа за камата)</t>
  </si>
  <si>
    <t>Референтна стапка (НБРМ)</t>
  </si>
  <si>
    <t>Период за пресметка од:</t>
  </si>
  <si>
    <t>Период за пресметка до:</t>
  </si>
  <si>
    <t>Период за референтна стапка (НБРМ) од:</t>
  </si>
  <si>
    <t>Период за референтна стапка (НБРМ) до:</t>
  </si>
  <si>
    <t>Казнена камата Уредба со законска сила за време на вонредна состојба (3.4.2020 до 30.6.2020):</t>
  </si>
  <si>
    <t>Трг - Трг</t>
  </si>
  <si>
    <t>Трг - др. лице</t>
  </si>
  <si>
    <t>ПРЕСМЕТКА ЗА КАЗНЕНА КАМАТА за ДОЛГ во ДЕНАРИ</t>
  </si>
  <si>
    <t>Стапката на казнената камата се определува за секое полугодие и тоа во висина на каматната стапка од основниот инструмент од операциите на отворен пазар на Народната банка на Република Македонија (референтна стапка), што важела на последниот ден од полугодието што му претходело на тековното полугодие, зголемена за десет процентни поени во трговските договори и договорите меѓу трговци и лица на јавното право, односно зголемена за осум процентни поени во договорите во кои барем едното лице не е трговец (законска казнена камата). Кога паричната обврска е изразена или определена во странска валута, стапката на казнената камата се определува за секое полугодие и тоа во висина на едномесечна стапка на Еурибор за евра што важела на последниот ден од полугодието што му претходело на тековното полугодие, зголемена за десет процентни поени во трговските договори и договорите меѓу трговци и лица на јавното право, односно зголемена за осум процентни поени во договорите во кои барем едното лице не е трговец (законска казнена камата)</t>
  </si>
  <si>
    <t>Денови во годината</t>
  </si>
  <si>
    <t>Број на денови: 366 во престапни (2012, 2016 и 2020), 365 денови во другите години</t>
  </si>
  <si>
    <t>Камата дог. меѓу трг. и др. лице</t>
  </si>
  <si>
    <t>Камата дог. меѓу трг. и трг.</t>
  </si>
  <si>
    <t>Стапка дог. меѓу трг. и др. лице</t>
  </si>
  <si>
    <t>Стапка дог. меѓу трг. и трг.</t>
  </si>
  <si>
    <t>https://www.nbrm.mk/ns-newsarticle-odluka-za-referentna-kamatna-stapka-za-presmetuvane-na-stapkata-na-kaznena-kamata.nspx</t>
  </si>
  <si>
    <t>Референтните стапки се објавени на:</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</si>
</sst>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0\ &quot;ден&quot;"/>
    <numFmt numFmtId="165" formatCode="#,##0.00\ &quot;ден&quot;"/>
    <numFmt numFmtId="166" formatCode="dd/mm/yyyy;@"/>
    <numFmt numFmtId="167" formatCode="dd/mm/yy;@"/>
  </numFmts>
  <fonts count="14" x14ac:knownFonts="1">
    <font>
      <sz val="11"/>
      <color theme="1"/>
      <name val="Calibri"/>
      <family val="2"/>
      <scheme val="minor"/>
    </font>
    <font>
      <sz val="11"/>
      <color theme="1"/>
      <name val="Calibri"/>
      <family val="2"/>
      <scheme val="minor"/>
    </font>
    <font>
      <b/>
      <sz val="14"/>
      <color theme="0"/>
      <name val="Calibri"/>
      <family val="2"/>
      <charset val="204"/>
      <scheme val="minor"/>
    </font>
    <font>
      <b/>
      <i/>
      <sz val="11"/>
      <color theme="1"/>
      <name val="Calibri"/>
      <family val="2"/>
      <scheme val="minor"/>
    </font>
    <font>
      <sz val="10"/>
      <color theme="1"/>
      <name val="Calibri"/>
      <family val="2"/>
      <scheme val="minor"/>
    </font>
    <font>
      <sz val="8"/>
      <name val="Calibri"/>
      <family val="2"/>
      <scheme val="minor"/>
    </font>
    <font>
      <sz val="9"/>
      <color theme="1"/>
      <name val="Calibri"/>
      <family val="2"/>
      <scheme val="minor"/>
    </font>
    <font>
      <sz val="11"/>
      <name val="Calibri"/>
      <family val="2"/>
      <scheme val="minor"/>
    </font>
    <font>
      <b/>
      <sz val="9"/>
      <color indexed="81"/>
      <name val="Tahoma"/>
      <family val="2"/>
    </font>
    <font>
      <b/>
      <sz val="11"/>
      <color theme="0"/>
      <name val="Calibri"/>
      <family val="2"/>
      <scheme val="minor"/>
    </font>
    <font>
      <b/>
      <sz val="10"/>
      <color theme="1"/>
      <name val="Calibri"/>
      <family val="2"/>
      <scheme val="minor"/>
    </font>
    <font>
      <u/>
      <sz val="11"/>
      <color theme="10"/>
      <name val="Calibri"/>
      <family val="2"/>
      <scheme val="minor"/>
    </font>
    <font>
      <i/>
      <sz val="10"/>
      <color theme="1"/>
      <name val="Calibri"/>
      <family val="2"/>
      <charset val="204"/>
      <scheme val="minor"/>
    </font>
    <font>
      <i/>
      <u/>
      <sz val="10"/>
      <color theme="10"/>
      <name val="Calibri"/>
      <family val="2"/>
      <charset val="204"/>
      <scheme val="minor"/>
    </font>
  </fonts>
  <fills count="7">
    <fill>
      <patternFill patternType="none"/>
    </fill>
    <fill>
      <patternFill patternType="gray125"/>
    </fill>
    <fill>
      <patternFill patternType="solid">
        <fgColor rgb="FF7030A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002060"/>
        <bgColor indexed="64"/>
      </patternFill>
    </fill>
    <fill>
      <patternFill patternType="solid">
        <fgColor theme="8" tint="0.79998168889431442"/>
        <bgColor indexed="64"/>
      </patternFill>
    </fill>
  </fills>
  <borders count="26">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diagonal/>
    </border>
  </borders>
  <cellStyleXfs count="3">
    <xf numFmtId="0" fontId="0" fillId="0" borderId="0"/>
    <xf numFmtId="9" fontId="1" fillId="0" borderId="0" applyFont="0" applyFill="0" applyBorder="0" applyAlignment="0" applyProtection="0"/>
    <xf numFmtId="0" fontId="11" fillId="0" borderId="0" applyNumberFormat="0" applyFill="0" applyBorder="0" applyAlignment="0" applyProtection="0"/>
  </cellStyleXfs>
  <cellXfs count="91">
    <xf numFmtId="0" fontId="0" fillId="0" borderId="0" xfId="0"/>
    <xf numFmtId="0" fontId="4" fillId="0" borderId="0" xfId="0" applyFont="1" applyFill="1" applyBorder="1" applyAlignment="1">
      <alignment vertical="top" wrapText="1"/>
    </xf>
    <xf numFmtId="0" fontId="0" fillId="0" borderId="0" xfId="0" applyProtection="1">
      <protection hidden="1"/>
    </xf>
    <xf numFmtId="0" fontId="2" fillId="0" borderId="0" xfId="0" applyFont="1" applyFill="1" applyBorder="1" applyAlignment="1" applyProtection="1">
      <alignment horizontal="left" vertical="top"/>
      <protection hidden="1"/>
    </xf>
    <xf numFmtId="164" fontId="0" fillId="4" borderId="15" xfId="0" applyNumberFormat="1" applyFill="1" applyBorder="1" applyAlignment="1" applyProtection="1">
      <alignment wrapText="1"/>
      <protection hidden="1"/>
    </xf>
    <xf numFmtId="0" fontId="0" fillId="4" borderId="16" xfId="0" applyFill="1" applyBorder="1" applyProtection="1">
      <protection hidden="1"/>
    </xf>
    <xf numFmtId="9" fontId="0" fillId="0" borderId="17" xfId="0" applyNumberFormat="1" applyBorder="1" applyProtection="1">
      <protection hidden="1"/>
    </xf>
    <xf numFmtId="9" fontId="0" fillId="0" borderId="14" xfId="0" applyNumberFormat="1" applyBorder="1" applyProtection="1">
      <protection hidden="1"/>
    </xf>
    <xf numFmtId="9" fontId="0" fillId="0" borderId="4" xfId="0" applyNumberFormat="1" applyBorder="1" applyProtection="1">
      <protection hidden="1"/>
    </xf>
    <xf numFmtId="9" fontId="0" fillId="0" borderId="6" xfId="0" applyNumberFormat="1" applyBorder="1" applyProtection="1">
      <protection hidden="1"/>
    </xf>
    <xf numFmtId="0" fontId="0" fillId="0" borderId="0" xfId="0" applyBorder="1" applyProtection="1">
      <protection hidden="1"/>
    </xf>
    <xf numFmtId="166" fontId="0" fillId="0" borderId="5" xfId="0" applyNumberFormat="1" applyBorder="1" applyProtection="1">
      <protection locked="0"/>
    </xf>
    <xf numFmtId="165" fontId="10" fillId="0" borderId="15" xfId="0" applyNumberFormat="1" applyFont="1" applyFill="1" applyBorder="1" applyAlignment="1">
      <alignment vertical="top" wrapText="1"/>
    </xf>
    <xf numFmtId="166" fontId="0" fillId="6" borderId="5" xfId="0" applyNumberFormat="1" applyFill="1" applyBorder="1" applyProtection="1">
      <protection locked="0"/>
    </xf>
    <xf numFmtId="165" fontId="10" fillId="0" borderId="12" xfId="0" applyNumberFormat="1" applyFont="1" applyFill="1" applyBorder="1" applyAlignment="1">
      <alignment vertical="top" wrapText="1"/>
    </xf>
    <xf numFmtId="166" fontId="0" fillId="6" borderId="13" xfId="0" applyNumberFormat="1" applyFill="1" applyBorder="1" applyProtection="1">
      <protection locked="0"/>
    </xf>
    <xf numFmtId="0" fontId="9" fillId="5" borderId="15" xfId="0" applyFont="1" applyFill="1" applyBorder="1" applyAlignment="1" applyProtection="1">
      <alignment horizontal="left" vertical="top" wrapText="1"/>
      <protection hidden="1"/>
    </xf>
    <xf numFmtId="0" fontId="9" fillId="5" borderId="19" xfId="0" applyFont="1" applyFill="1" applyBorder="1" applyAlignment="1" applyProtection="1">
      <alignment horizontal="left" vertical="top" wrapText="1"/>
      <protection hidden="1"/>
    </xf>
    <xf numFmtId="0" fontId="9" fillId="5" borderId="16" xfId="0" applyFont="1" applyFill="1" applyBorder="1" applyAlignment="1" applyProtection="1">
      <alignment horizontal="left" vertical="top" wrapText="1"/>
      <protection hidden="1"/>
    </xf>
    <xf numFmtId="0" fontId="9" fillId="5" borderId="20" xfId="0" applyFont="1" applyFill="1" applyBorder="1" applyAlignment="1" applyProtection="1">
      <alignment horizontal="left" vertical="top" wrapText="1"/>
      <protection hidden="1"/>
    </xf>
    <xf numFmtId="166" fontId="0" fillId="6" borderId="17" xfId="0" applyNumberFormat="1" applyFill="1" applyBorder="1" applyProtection="1">
      <protection locked="0"/>
    </xf>
    <xf numFmtId="0" fontId="0" fillId="6" borderId="14" xfId="0" applyFill="1" applyBorder="1" applyProtection="1">
      <protection hidden="1"/>
    </xf>
    <xf numFmtId="166" fontId="0" fillId="6" borderId="4" xfId="0" applyNumberFormat="1" applyFill="1" applyBorder="1" applyProtection="1">
      <protection locked="0"/>
    </xf>
    <xf numFmtId="0" fontId="0" fillId="6" borderId="6" xfId="0" applyFill="1" applyBorder="1" applyProtection="1">
      <protection hidden="1"/>
    </xf>
    <xf numFmtId="166" fontId="0" fillId="0" borderId="4" xfId="0" applyNumberFormat="1" applyBorder="1" applyProtection="1">
      <protection locked="0"/>
    </xf>
    <xf numFmtId="0" fontId="0" fillId="0" borderId="6" xfId="0" applyBorder="1" applyProtection="1">
      <protection hidden="1"/>
    </xf>
    <xf numFmtId="0" fontId="7" fillId="0" borderId="6" xfId="0" applyFont="1" applyBorder="1" applyProtection="1">
      <protection hidden="1"/>
    </xf>
    <xf numFmtId="0" fontId="0" fillId="0" borderId="9" xfId="0" applyBorder="1" applyProtection="1">
      <protection hidden="1"/>
    </xf>
    <xf numFmtId="10" fontId="0" fillId="6" borderId="14" xfId="1" applyNumberFormat="1" applyFont="1" applyFill="1" applyBorder="1"/>
    <xf numFmtId="10" fontId="0" fillId="6" borderId="6" xfId="1" applyNumberFormat="1" applyFont="1" applyFill="1" applyBorder="1"/>
    <xf numFmtId="10" fontId="0" fillId="0" borderId="6" xfId="1" applyNumberFormat="1" applyFont="1" applyBorder="1"/>
    <xf numFmtId="10" fontId="0" fillId="0" borderId="9" xfId="1" applyNumberFormat="1" applyFont="1" applyBorder="1"/>
    <xf numFmtId="166" fontId="0" fillId="0" borderId="17" xfId="0" applyNumberFormat="1" applyBorder="1" applyProtection="1">
      <protection locked="0"/>
    </xf>
    <xf numFmtId="166" fontId="0" fillId="0" borderId="13" xfId="0" applyNumberFormat="1" applyBorder="1" applyProtection="1">
      <protection locked="0"/>
    </xf>
    <xf numFmtId="0" fontId="0" fillId="0" borderId="14" xfId="0" applyBorder="1" applyProtection="1">
      <protection hidden="1"/>
    </xf>
    <xf numFmtId="10" fontId="0" fillId="0" borderId="14" xfId="1" applyNumberFormat="1" applyFont="1" applyBorder="1"/>
    <xf numFmtId="10" fontId="0" fillId="6" borderId="21" xfId="1" applyNumberFormat="1" applyFont="1" applyFill="1" applyBorder="1"/>
    <xf numFmtId="10" fontId="0" fillId="6" borderId="11" xfId="1" applyNumberFormat="1" applyFont="1" applyFill="1" applyBorder="1"/>
    <xf numFmtId="10" fontId="0" fillId="0" borderId="11" xfId="1" applyNumberFormat="1" applyFont="1" applyBorder="1"/>
    <xf numFmtId="10" fontId="0" fillId="0" borderId="21" xfId="1" applyNumberFormat="1" applyFont="1" applyBorder="1"/>
    <xf numFmtId="10" fontId="0" fillId="0" borderId="22" xfId="1" applyNumberFormat="1" applyFont="1" applyBorder="1"/>
    <xf numFmtId="165" fontId="0" fillId="6" borderId="17" xfId="0" applyNumberFormat="1" applyFill="1" applyBorder="1" applyProtection="1">
      <protection locked="0"/>
    </xf>
    <xf numFmtId="165" fontId="0" fillId="6" borderId="4" xfId="0" applyNumberFormat="1" applyFill="1" applyBorder="1" applyProtection="1">
      <protection locked="0"/>
    </xf>
    <xf numFmtId="165" fontId="0" fillId="0" borderId="4" xfId="0" applyNumberFormat="1" applyBorder="1" applyProtection="1">
      <protection locked="0"/>
    </xf>
    <xf numFmtId="165" fontId="0" fillId="0" borderId="17" xfId="0" applyNumberFormat="1" applyBorder="1" applyProtection="1">
      <protection locked="0"/>
    </xf>
    <xf numFmtId="165" fontId="0" fillId="0" borderId="7" xfId="0" applyNumberFormat="1" applyBorder="1" applyProtection="1">
      <protection locked="0"/>
    </xf>
    <xf numFmtId="0" fontId="12" fillId="0" borderId="0" xfId="0" applyFont="1"/>
    <xf numFmtId="0" fontId="13" fillId="0" borderId="0" xfId="2" applyFont="1"/>
    <xf numFmtId="0" fontId="6" fillId="4" borderId="0" xfId="0" applyFont="1" applyFill="1" applyBorder="1" applyAlignment="1" applyProtection="1">
      <alignment horizontal="left" vertical="top" wrapText="1"/>
      <protection hidden="1"/>
    </xf>
    <xf numFmtId="0" fontId="2" fillId="2" borderId="1" xfId="0" applyFont="1" applyFill="1" applyBorder="1" applyAlignment="1" applyProtection="1">
      <alignment horizontal="left" vertical="top"/>
      <protection hidden="1"/>
    </xf>
    <xf numFmtId="0" fontId="2" fillId="2" borderId="2" xfId="0" applyFont="1" applyFill="1" applyBorder="1" applyAlignment="1" applyProtection="1">
      <alignment horizontal="left" vertical="top"/>
      <protection hidden="1"/>
    </xf>
    <xf numFmtId="0" fontId="2" fillId="2" borderId="3" xfId="0" applyFont="1" applyFill="1" applyBorder="1" applyAlignment="1" applyProtection="1">
      <alignment horizontal="left" vertical="top"/>
      <protection hidden="1"/>
    </xf>
    <xf numFmtId="0" fontId="0" fillId="0" borderId="17" xfId="0" applyBorder="1" applyAlignment="1" applyProtection="1">
      <alignment horizontal="left" vertical="top"/>
      <protection hidden="1"/>
    </xf>
    <xf numFmtId="0" fontId="0" fillId="0" borderId="13" xfId="0" applyBorder="1" applyAlignment="1" applyProtection="1">
      <alignment horizontal="left" vertical="top"/>
      <protection hidden="1"/>
    </xf>
    <xf numFmtId="0" fontId="0" fillId="0" borderId="18" xfId="0" applyBorder="1" applyAlignment="1" applyProtection="1">
      <alignment horizontal="left" vertical="top"/>
      <protection hidden="1"/>
    </xf>
    <xf numFmtId="0" fontId="0" fillId="0" borderId="4" xfId="0" applyBorder="1" applyAlignment="1" applyProtection="1">
      <alignment horizontal="left" vertical="top" wrapText="1"/>
      <protection hidden="1"/>
    </xf>
    <xf numFmtId="0" fontId="0" fillId="0" borderId="5" xfId="0" applyBorder="1" applyAlignment="1" applyProtection="1">
      <alignment horizontal="left" vertical="top" wrapText="1"/>
      <protection hidden="1"/>
    </xf>
    <xf numFmtId="0" fontId="0" fillId="0" borderId="10" xfId="0" applyBorder="1" applyAlignment="1" applyProtection="1">
      <alignment horizontal="left" vertical="top" wrapText="1"/>
      <protection hidden="1"/>
    </xf>
    <xf numFmtId="0" fontId="0" fillId="4" borderId="1" xfId="0" applyFill="1" applyBorder="1" applyAlignment="1" applyProtection="1">
      <alignment horizontal="left" vertical="top"/>
      <protection hidden="1"/>
    </xf>
    <xf numFmtId="0" fontId="0" fillId="4" borderId="2" xfId="0" applyFill="1" applyBorder="1" applyAlignment="1" applyProtection="1">
      <alignment horizontal="left" vertical="top"/>
      <protection hidden="1"/>
    </xf>
    <xf numFmtId="164" fontId="3" fillId="3" borderId="1" xfId="0" applyNumberFormat="1" applyFont="1" applyFill="1" applyBorder="1" applyAlignment="1" applyProtection="1">
      <alignment horizontal="left" vertical="top" wrapText="1"/>
      <protection hidden="1"/>
    </xf>
    <xf numFmtId="164" fontId="3" fillId="3" borderId="2" xfId="0" applyNumberFormat="1" applyFont="1" applyFill="1" applyBorder="1" applyAlignment="1" applyProtection="1">
      <alignment horizontal="left" vertical="top" wrapText="1"/>
      <protection hidden="1"/>
    </xf>
    <xf numFmtId="164" fontId="3" fillId="3" borderId="3" xfId="0" applyNumberFormat="1" applyFont="1" applyFill="1" applyBorder="1" applyAlignment="1" applyProtection="1">
      <alignment horizontal="left" vertical="top" wrapText="1"/>
      <protection hidden="1"/>
    </xf>
    <xf numFmtId="166" fontId="0" fillId="0" borderId="23" xfId="0" applyNumberFormat="1" applyBorder="1" applyProtection="1">
      <protection locked="0"/>
    </xf>
    <xf numFmtId="166" fontId="0" fillId="0" borderId="24" xfId="0" applyNumberFormat="1" applyBorder="1" applyProtection="1">
      <protection locked="0"/>
    </xf>
    <xf numFmtId="167" fontId="0" fillId="6" borderId="17" xfId="0" applyNumberFormat="1" applyFill="1" applyBorder="1" applyProtection="1">
      <protection hidden="1"/>
    </xf>
    <xf numFmtId="167" fontId="0" fillId="6" borderId="13" xfId="0" applyNumberFormat="1" applyFill="1" applyBorder="1" applyProtection="1">
      <protection hidden="1"/>
    </xf>
    <xf numFmtId="10" fontId="0" fillId="6" borderId="14" xfId="1" applyNumberFormat="1" applyFont="1" applyFill="1" applyBorder="1" applyProtection="1">
      <protection hidden="1"/>
    </xf>
    <xf numFmtId="167" fontId="0" fillId="6" borderId="4" xfId="0" applyNumberFormat="1" applyFill="1" applyBorder="1" applyProtection="1">
      <protection hidden="1"/>
    </xf>
    <xf numFmtId="167" fontId="0" fillId="6" borderId="5" xfId="0" applyNumberFormat="1" applyFill="1" applyBorder="1" applyProtection="1">
      <protection hidden="1"/>
    </xf>
    <xf numFmtId="10" fontId="0" fillId="6" borderId="6" xfId="1" applyNumberFormat="1" applyFont="1" applyFill="1" applyBorder="1" applyProtection="1">
      <protection hidden="1"/>
    </xf>
    <xf numFmtId="167" fontId="0" fillId="0" borderId="4" xfId="0" applyNumberFormat="1" applyBorder="1" applyProtection="1">
      <protection hidden="1"/>
    </xf>
    <xf numFmtId="167" fontId="0" fillId="0" borderId="5" xfId="0" applyNumberFormat="1" applyBorder="1" applyProtection="1">
      <protection hidden="1"/>
    </xf>
    <xf numFmtId="10" fontId="0" fillId="0" borderId="6" xfId="1" applyNumberFormat="1" applyFont="1" applyBorder="1" applyProtection="1">
      <protection hidden="1"/>
    </xf>
    <xf numFmtId="167" fontId="0" fillId="0" borderId="17" xfId="0" applyNumberFormat="1" applyBorder="1" applyProtection="1">
      <protection hidden="1"/>
    </xf>
    <xf numFmtId="167" fontId="0" fillId="0" borderId="13" xfId="0" applyNumberFormat="1" applyBorder="1" applyProtection="1">
      <protection hidden="1"/>
    </xf>
    <xf numFmtId="10" fontId="0" fillId="0" borderId="14" xfId="1" applyNumberFormat="1" applyFont="1" applyBorder="1" applyProtection="1">
      <protection hidden="1"/>
    </xf>
    <xf numFmtId="167" fontId="0" fillId="0" borderId="7" xfId="0" applyNumberFormat="1" applyBorder="1" applyProtection="1">
      <protection hidden="1"/>
    </xf>
    <xf numFmtId="167" fontId="0" fillId="0" borderId="8" xfId="0" applyNumberFormat="1" applyBorder="1" applyProtection="1">
      <protection hidden="1"/>
    </xf>
    <xf numFmtId="10" fontId="0" fillId="0" borderId="9" xfId="1" applyNumberFormat="1" applyFont="1" applyBorder="1" applyProtection="1">
      <protection hidden="1"/>
    </xf>
    <xf numFmtId="0" fontId="0" fillId="0" borderId="25" xfId="0" applyFill="1" applyBorder="1" applyProtection="1">
      <protection hidden="1"/>
    </xf>
    <xf numFmtId="165" fontId="0" fillId="6" borderId="21" xfId="0" applyNumberFormat="1" applyFill="1" applyBorder="1" applyProtection="1">
      <protection hidden="1"/>
    </xf>
    <xf numFmtId="165" fontId="0" fillId="6" borderId="14" xfId="0" applyNumberFormat="1" applyFill="1" applyBorder="1" applyProtection="1">
      <protection hidden="1"/>
    </xf>
    <xf numFmtId="165" fontId="0" fillId="6" borderId="11" xfId="0" applyNumberFormat="1" applyFill="1" applyBorder="1" applyProtection="1">
      <protection hidden="1"/>
    </xf>
    <xf numFmtId="165" fontId="0" fillId="6" borderId="6" xfId="0" applyNumberFormat="1" applyFill="1" applyBorder="1" applyProtection="1">
      <protection hidden="1"/>
    </xf>
    <xf numFmtId="165" fontId="0" fillId="0" borderId="11" xfId="0" applyNumberFormat="1" applyBorder="1" applyProtection="1">
      <protection hidden="1"/>
    </xf>
    <xf numFmtId="165" fontId="0" fillId="0" borderId="6" xfId="0" applyNumberFormat="1" applyBorder="1" applyProtection="1">
      <protection hidden="1"/>
    </xf>
    <xf numFmtId="165" fontId="0" fillId="0" borderId="21" xfId="0" applyNumberFormat="1" applyBorder="1" applyProtection="1">
      <protection hidden="1"/>
    </xf>
    <xf numFmtId="165" fontId="0" fillId="0" borderId="14" xfId="0" applyNumberFormat="1" applyBorder="1" applyProtection="1">
      <protection hidden="1"/>
    </xf>
    <xf numFmtId="165" fontId="0" fillId="0" borderId="22" xfId="0" applyNumberFormat="1" applyBorder="1" applyProtection="1">
      <protection hidden="1"/>
    </xf>
    <xf numFmtId="165" fontId="0" fillId="0" borderId="9" xfId="0" applyNumberFormat="1" applyBorder="1" applyProtection="1">
      <protection hidden="1"/>
    </xf>
  </cellXfs>
  <cellStyles count="3">
    <cellStyle name="Hyperlink" xfId="2" builtinId="8"/>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www.nbrm.mk/ns-newsarticle-odluka-za-referentna-kamatna-stapka-za-presmetuvane-na-stapkata-na-kaznena-kamata.nspx" TargetMode="Externa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O42"/>
  <sheetViews>
    <sheetView tabSelected="1" topLeftCell="A2" zoomScaleNormal="100" workbookViewId="0">
      <selection activeCell="M15" sqref="M15"/>
    </sheetView>
  </sheetViews>
  <sheetFormatPr defaultRowHeight="14.4" x14ac:dyDescent="0.3"/>
  <cols>
    <col min="1" max="2" width="17.77734375" customWidth="1"/>
    <col min="3" max="6" width="12.77734375" customWidth="1"/>
    <col min="7" max="7" width="17.77734375" customWidth="1"/>
    <col min="8" max="10" width="12.77734375" customWidth="1"/>
    <col min="11" max="12" width="16.6640625" customWidth="1"/>
    <col min="13" max="19" width="12.77734375" customWidth="1"/>
  </cols>
  <sheetData>
    <row r="1" spans="1:15" ht="18.600000000000001" thickBot="1" x14ac:dyDescent="0.35">
      <c r="A1" s="49" t="s">
        <v>12</v>
      </c>
      <c r="B1" s="50"/>
      <c r="C1" s="50"/>
      <c r="D1" s="50"/>
      <c r="E1" s="51"/>
      <c r="F1" s="2"/>
      <c r="G1" s="2"/>
      <c r="H1" s="2"/>
      <c r="I1" s="2"/>
      <c r="J1" s="2"/>
      <c r="K1" s="2"/>
      <c r="L1" s="2"/>
      <c r="M1" s="2"/>
      <c r="N1" s="2"/>
      <c r="O1" s="2"/>
    </row>
    <row r="2" spans="1:15" ht="18.600000000000001" thickBot="1" x14ac:dyDescent="0.35">
      <c r="A2" s="3"/>
      <c r="B2" s="3"/>
      <c r="C2" s="3"/>
      <c r="D2" s="3"/>
      <c r="E2" s="3"/>
      <c r="F2" s="2"/>
      <c r="G2" s="2"/>
      <c r="H2" s="48" t="s">
        <v>13</v>
      </c>
      <c r="I2" s="48"/>
      <c r="J2" s="48"/>
      <c r="K2" s="48"/>
      <c r="L2" s="48"/>
      <c r="M2" s="48"/>
      <c r="N2" s="48"/>
      <c r="O2" s="48"/>
    </row>
    <row r="3" spans="1:15" ht="15" customHeight="1" thickBot="1" x14ac:dyDescent="0.35">
      <c r="A3" s="58" t="s">
        <v>1</v>
      </c>
      <c r="B3" s="59"/>
      <c r="C3" s="59"/>
      <c r="D3" s="59"/>
      <c r="E3" s="4" t="s">
        <v>11</v>
      </c>
      <c r="F3" s="5" t="s">
        <v>10</v>
      </c>
      <c r="G3" s="2"/>
      <c r="H3" s="48"/>
      <c r="I3" s="48"/>
      <c r="J3" s="48"/>
      <c r="K3" s="48"/>
      <c r="L3" s="48"/>
      <c r="M3" s="48"/>
      <c r="N3" s="48"/>
      <c r="O3" s="48"/>
    </row>
    <row r="4" spans="1:15" x14ac:dyDescent="0.3">
      <c r="A4" s="52" t="s">
        <v>0</v>
      </c>
      <c r="B4" s="53"/>
      <c r="C4" s="53"/>
      <c r="D4" s="54"/>
      <c r="E4" s="6">
        <v>0.08</v>
      </c>
      <c r="F4" s="7">
        <v>0.1</v>
      </c>
      <c r="G4" s="2"/>
      <c r="H4" s="48"/>
      <c r="I4" s="48"/>
      <c r="J4" s="48"/>
      <c r="K4" s="48"/>
      <c r="L4" s="48"/>
      <c r="M4" s="48"/>
      <c r="N4" s="48"/>
      <c r="O4" s="48"/>
    </row>
    <row r="5" spans="1:15" ht="28.8" customHeight="1" thickBot="1" x14ac:dyDescent="0.35">
      <c r="A5" s="55" t="s">
        <v>9</v>
      </c>
      <c r="B5" s="56"/>
      <c r="C5" s="56"/>
      <c r="D5" s="57"/>
      <c r="E5" s="8">
        <v>0.04</v>
      </c>
      <c r="F5" s="9">
        <v>0.05</v>
      </c>
      <c r="G5" s="2"/>
      <c r="H5" s="48"/>
      <c r="I5" s="48"/>
      <c r="J5" s="48"/>
      <c r="K5" s="48"/>
      <c r="L5" s="48"/>
      <c r="M5" s="48"/>
      <c r="N5" s="48"/>
      <c r="O5" s="48"/>
    </row>
    <row r="6" spans="1:15" ht="15" customHeight="1" thickBot="1" x14ac:dyDescent="0.35">
      <c r="A6" s="60" t="s">
        <v>15</v>
      </c>
      <c r="B6" s="61"/>
      <c r="C6" s="61"/>
      <c r="D6" s="61"/>
      <c r="E6" s="61"/>
      <c r="F6" s="62"/>
      <c r="G6" s="2"/>
      <c r="H6" s="48"/>
      <c r="I6" s="48"/>
      <c r="J6" s="48"/>
      <c r="K6" s="48"/>
      <c r="L6" s="48"/>
      <c r="M6" s="48"/>
      <c r="N6" s="48"/>
      <c r="O6" s="48"/>
    </row>
    <row r="7" spans="1:15" x14ac:dyDescent="0.3">
      <c r="A7" s="2"/>
      <c r="B7" s="2"/>
      <c r="C7" s="2"/>
      <c r="D7" s="2"/>
      <c r="E7" s="2"/>
      <c r="F7" s="2"/>
      <c r="G7" s="2"/>
      <c r="H7" s="48"/>
      <c r="I7" s="48"/>
      <c r="J7" s="48"/>
      <c r="K7" s="48"/>
      <c r="L7" s="48"/>
      <c r="M7" s="48"/>
      <c r="N7" s="48"/>
      <c r="O7" s="48"/>
    </row>
    <row r="8" spans="1:15" x14ac:dyDescent="0.3">
      <c r="H8" s="1"/>
      <c r="I8" s="1"/>
      <c r="J8" s="1"/>
      <c r="K8" s="1"/>
      <c r="L8" s="1"/>
      <c r="M8" s="1"/>
    </row>
    <row r="9" spans="1:15" ht="15" thickBot="1" x14ac:dyDescent="0.35">
      <c r="A9" s="46" t="s">
        <v>21</v>
      </c>
      <c r="B9" s="46"/>
      <c r="C9" s="47" t="s">
        <v>20</v>
      </c>
      <c r="H9" s="1"/>
      <c r="I9" s="1"/>
      <c r="J9" s="1"/>
      <c r="K9" s="1"/>
      <c r="L9" s="1"/>
      <c r="M9" s="1"/>
    </row>
    <row r="10" spans="1:15" ht="15" thickBot="1" x14ac:dyDescent="0.35">
      <c r="H10" s="1"/>
      <c r="I10" s="1"/>
      <c r="J10" s="1"/>
      <c r="K10" s="12">
        <f>SUM(K12:K37)</f>
        <v>0</v>
      </c>
      <c r="L10" s="14">
        <f>SUM(L12:L37)</f>
        <v>0</v>
      </c>
      <c r="M10" s="1"/>
    </row>
    <row r="11" spans="1:15" s="10" customFormat="1" ht="43.8" thickBot="1" x14ac:dyDescent="0.35">
      <c r="A11" s="16" t="s">
        <v>7</v>
      </c>
      <c r="B11" s="17" t="s">
        <v>8</v>
      </c>
      <c r="C11" s="18" t="s">
        <v>4</v>
      </c>
      <c r="D11" s="16" t="s">
        <v>5</v>
      </c>
      <c r="E11" s="17" t="s">
        <v>6</v>
      </c>
      <c r="F11" s="18" t="s">
        <v>2</v>
      </c>
      <c r="G11" s="16" t="s">
        <v>3</v>
      </c>
      <c r="H11" s="18" t="s">
        <v>14</v>
      </c>
      <c r="I11" s="19" t="s">
        <v>18</v>
      </c>
      <c r="J11" s="18" t="s">
        <v>19</v>
      </c>
      <c r="K11" s="19" t="s">
        <v>16</v>
      </c>
      <c r="L11" s="18" t="s">
        <v>17</v>
      </c>
    </row>
    <row r="12" spans="1:15" x14ac:dyDescent="0.3">
      <c r="A12" s="65">
        <v>40179</v>
      </c>
      <c r="B12" s="66">
        <v>40359</v>
      </c>
      <c r="C12" s="67">
        <v>8.5000000000000006E-2</v>
      </c>
      <c r="D12" s="20">
        <v>40179</v>
      </c>
      <c r="E12" s="15">
        <v>40360</v>
      </c>
      <c r="F12" s="21">
        <f>E12-D12</f>
        <v>181</v>
      </c>
      <c r="G12" s="41"/>
      <c r="H12" s="21">
        <v>365</v>
      </c>
      <c r="I12" s="36">
        <f>$E$4+C12</f>
        <v>0.16500000000000001</v>
      </c>
      <c r="J12" s="28">
        <f>$F$4+C12</f>
        <v>0.185</v>
      </c>
      <c r="K12" s="81">
        <f>G12/H12*I12*F12</f>
        <v>0</v>
      </c>
      <c r="L12" s="82">
        <f>G12/H12*J12*F12</f>
        <v>0</v>
      </c>
    </row>
    <row r="13" spans="1:15" x14ac:dyDescent="0.3">
      <c r="A13" s="68">
        <v>40360</v>
      </c>
      <c r="B13" s="69">
        <v>40543</v>
      </c>
      <c r="C13" s="70">
        <v>0.05</v>
      </c>
      <c r="D13" s="22">
        <v>40360</v>
      </c>
      <c r="E13" s="13">
        <v>40544</v>
      </c>
      <c r="F13" s="23">
        <f t="shared" ref="F13:F37" si="0">E13-D13</f>
        <v>184</v>
      </c>
      <c r="G13" s="42"/>
      <c r="H13" s="23">
        <v>365</v>
      </c>
      <c r="I13" s="37">
        <f>$E$4+C13</f>
        <v>0.13</v>
      </c>
      <c r="J13" s="29">
        <f t="shared" ref="J13:J37" si="1">$F$4+C13</f>
        <v>0.15000000000000002</v>
      </c>
      <c r="K13" s="83">
        <f t="shared" ref="K13:K37" si="2">G13/H13*I13*F13</f>
        <v>0</v>
      </c>
      <c r="L13" s="84">
        <f t="shared" ref="L13:L37" si="3">G13/H13*J13*F13</f>
        <v>0</v>
      </c>
    </row>
    <row r="14" spans="1:15" x14ac:dyDescent="0.3">
      <c r="A14" s="71">
        <v>40544</v>
      </c>
      <c r="B14" s="72">
        <v>40724</v>
      </c>
      <c r="C14" s="73">
        <v>0.04</v>
      </c>
      <c r="D14" s="24">
        <v>40544</v>
      </c>
      <c r="E14" s="11">
        <v>40725</v>
      </c>
      <c r="F14" s="25">
        <f t="shared" si="0"/>
        <v>181</v>
      </c>
      <c r="G14" s="43"/>
      <c r="H14" s="25">
        <v>365</v>
      </c>
      <c r="I14" s="38">
        <f t="shared" ref="I14:I37" si="4">$E$4+C14</f>
        <v>0.12</v>
      </c>
      <c r="J14" s="30">
        <f t="shared" si="1"/>
        <v>0.14000000000000001</v>
      </c>
      <c r="K14" s="85">
        <f t="shared" si="2"/>
        <v>0</v>
      </c>
      <c r="L14" s="86">
        <f t="shared" si="3"/>
        <v>0</v>
      </c>
    </row>
    <row r="15" spans="1:15" x14ac:dyDescent="0.3">
      <c r="A15" s="71">
        <v>40725</v>
      </c>
      <c r="B15" s="72">
        <v>40908</v>
      </c>
      <c r="C15" s="73">
        <v>0.04</v>
      </c>
      <c r="D15" s="24">
        <v>40725</v>
      </c>
      <c r="E15" s="11">
        <v>40909</v>
      </c>
      <c r="F15" s="25">
        <f t="shared" si="0"/>
        <v>184</v>
      </c>
      <c r="G15" s="43"/>
      <c r="H15" s="25">
        <v>365</v>
      </c>
      <c r="I15" s="38">
        <f t="shared" si="4"/>
        <v>0.12</v>
      </c>
      <c r="J15" s="30">
        <f t="shared" si="1"/>
        <v>0.14000000000000001</v>
      </c>
      <c r="K15" s="85">
        <f t="shared" si="2"/>
        <v>0</v>
      </c>
      <c r="L15" s="86">
        <f t="shared" si="3"/>
        <v>0</v>
      </c>
    </row>
    <row r="16" spans="1:15" x14ac:dyDescent="0.3">
      <c r="A16" s="68">
        <v>40909</v>
      </c>
      <c r="B16" s="69">
        <v>41090</v>
      </c>
      <c r="C16" s="70">
        <v>0.04</v>
      </c>
      <c r="D16" s="22">
        <v>40909</v>
      </c>
      <c r="E16" s="13">
        <v>41091</v>
      </c>
      <c r="F16" s="23">
        <f t="shared" si="0"/>
        <v>182</v>
      </c>
      <c r="G16" s="42"/>
      <c r="H16" s="23">
        <v>366</v>
      </c>
      <c r="I16" s="37">
        <f t="shared" si="4"/>
        <v>0.12</v>
      </c>
      <c r="J16" s="29">
        <f t="shared" si="1"/>
        <v>0.14000000000000001</v>
      </c>
      <c r="K16" s="83">
        <f t="shared" si="2"/>
        <v>0</v>
      </c>
      <c r="L16" s="84">
        <f t="shared" si="3"/>
        <v>0</v>
      </c>
    </row>
    <row r="17" spans="1:12" x14ac:dyDescent="0.3">
      <c r="A17" s="68">
        <v>41091</v>
      </c>
      <c r="B17" s="69">
        <v>41274</v>
      </c>
      <c r="C17" s="70">
        <v>3.7499999999999999E-2</v>
      </c>
      <c r="D17" s="22">
        <v>41091</v>
      </c>
      <c r="E17" s="13">
        <v>41275</v>
      </c>
      <c r="F17" s="23">
        <f t="shared" si="0"/>
        <v>184</v>
      </c>
      <c r="G17" s="42"/>
      <c r="H17" s="23">
        <v>366</v>
      </c>
      <c r="I17" s="37">
        <f t="shared" si="4"/>
        <v>0.11749999999999999</v>
      </c>
      <c r="J17" s="29">
        <f t="shared" si="1"/>
        <v>0.13750000000000001</v>
      </c>
      <c r="K17" s="83">
        <f t="shared" si="2"/>
        <v>0</v>
      </c>
      <c r="L17" s="84">
        <f t="shared" si="3"/>
        <v>0</v>
      </c>
    </row>
    <row r="18" spans="1:12" x14ac:dyDescent="0.3">
      <c r="A18" s="71">
        <v>41275</v>
      </c>
      <c r="B18" s="72">
        <v>41455</v>
      </c>
      <c r="C18" s="73">
        <v>3.7499999999999999E-2</v>
      </c>
      <c r="D18" s="24">
        <v>41275</v>
      </c>
      <c r="E18" s="11">
        <v>41456</v>
      </c>
      <c r="F18" s="26">
        <f t="shared" si="0"/>
        <v>181</v>
      </c>
      <c r="G18" s="43"/>
      <c r="H18" s="25">
        <v>365</v>
      </c>
      <c r="I18" s="38">
        <f t="shared" si="4"/>
        <v>0.11749999999999999</v>
      </c>
      <c r="J18" s="30">
        <f t="shared" si="1"/>
        <v>0.13750000000000001</v>
      </c>
      <c r="K18" s="85">
        <f t="shared" si="2"/>
        <v>0</v>
      </c>
      <c r="L18" s="86">
        <f t="shared" si="3"/>
        <v>0</v>
      </c>
    </row>
    <row r="19" spans="1:12" x14ac:dyDescent="0.3">
      <c r="A19" s="71">
        <v>41456</v>
      </c>
      <c r="B19" s="72">
        <v>41639</v>
      </c>
      <c r="C19" s="73">
        <v>3.5000000000000003E-2</v>
      </c>
      <c r="D19" s="24">
        <v>41456</v>
      </c>
      <c r="E19" s="11">
        <v>41640</v>
      </c>
      <c r="F19" s="26">
        <f t="shared" si="0"/>
        <v>184</v>
      </c>
      <c r="G19" s="43"/>
      <c r="H19" s="25">
        <v>365</v>
      </c>
      <c r="I19" s="38">
        <f t="shared" si="4"/>
        <v>0.115</v>
      </c>
      <c r="J19" s="30">
        <f t="shared" si="1"/>
        <v>0.13500000000000001</v>
      </c>
      <c r="K19" s="85">
        <f t="shared" si="2"/>
        <v>0</v>
      </c>
      <c r="L19" s="86">
        <f t="shared" si="3"/>
        <v>0</v>
      </c>
    </row>
    <row r="20" spans="1:12" x14ac:dyDescent="0.3">
      <c r="A20" s="68">
        <v>41640</v>
      </c>
      <c r="B20" s="69">
        <v>41820</v>
      </c>
      <c r="C20" s="70">
        <v>3.2500000000000001E-2</v>
      </c>
      <c r="D20" s="22">
        <v>41640</v>
      </c>
      <c r="E20" s="13">
        <v>41821</v>
      </c>
      <c r="F20" s="23">
        <f t="shared" si="0"/>
        <v>181</v>
      </c>
      <c r="G20" s="42"/>
      <c r="H20" s="23">
        <v>365</v>
      </c>
      <c r="I20" s="37">
        <f t="shared" si="4"/>
        <v>0.1125</v>
      </c>
      <c r="J20" s="29">
        <f t="shared" si="1"/>
        <v>0.13250000000000001</v>
      </c>
      <c r="K20" s="83">
        <f t="shared" si="2"/>
        <v>0</v>
      </c>
      <c r="L20" s="84">
        <f t="shared" si="3"/>
        <v>0</v>
      </c>
    </row>
    <row r="21" spans="1:12" x14ac:dyDescent="0.3">
      <c r="A21" s="68">
        <v>41821</v>
      </c>
      <c r="B21" s="69">
        <v>42004</v>
      </c>
      <c r="C21" s="70">
        <v>3.2500000000000001E-2</v>
      </c>
      <c r="D21" s="22">
        <v>41821</v>
      </c>
      <c r="E21" s="13">
        <v>42005</v>
      </c>
      <c r="F21" s="23">
        <f t="shared" si="0"/>
        <v>184</v>
      </c>
      <c r="G21" s="42"/>
      <c r="H21" s="23">
        <v>365</v>
      </c>
      <c r="I21" s="37">
        <f t="shared" si="4"/>
        <v>0.1125</v>
      </c>
      <c r="J21" s="29">
        <f t="shared" si="1"/>
        <v>0.13250000000000001</v>
      </c>
      <c r="K21" s="83">
        <f t="shared" si="2"/>
        <v>0</v>
      </c>
      <c r="L21" s="84">
        <f t="shared" si="3"/>
        <v>0</v>
      </c>
    </row>
    <row r="22" spans="1:12" x14ac:dyDescent="0.3">
      <c r="A22" s="71">
        <v>42005</v>
      </c>
      <c r="B22" s="72">
        <v>42185</v>
      </c>
      <c r="C22" s="73">
        <v>3.2500000000000001E-2</v>
      </c>
      <c r="D22" s="24">
        <v>42005</v>
      </c>
      <c r="E22" s="11">
        <v>42186</v>
      </c>
      <c r="F22" s="25">
        <f t="shared" si="0"/>
        <v>181</v>
      </c>
      <c r="G22" s="43"/>
      <c r="H22" s="25">
        <v>365</v>
      </c>
      <c r="I22" s="38">
        <f t="shared" si="4"/>
        <v>0.1125</v>
      </c>
      <c r="J22" s="30">
        <f t="shared" si="1"/>
        <v>0.13250000000000001</v>
      </c>
      <c r="K22" s="85">
        <f t="shared" si="2"/>
        <v>0</v>
      </c>
      <c r="L22" s="86">
        <f t="shared" si="3"/>
        <v>0</v>
      </c>
    </row>
    <row r="23" spans="1:12" x14ac:dyDescent="0.3">
      <c r="A23" s="71">
        <v>42186</v>
      </c>
      <c r="B23" s="72">
        <v>42369</v>
      </c>
      <c r="C23" s="73">
        <v>3.2500000000000001E-2</v>
      </c>
      <c r="D23" s="24">
        <v>42186</v>
      </c>
      <c r="E23" s="11">
        <v>42370</v>
      </c>
      <c r="F23" s="25">
        <f t="shared" si="0"/>
        <v>184</v>
      </c>
      <c r="G23" s="43"/>
      <c r="H23" s="25">
        <v>365</v>
      </c>
      <c r="I23" s="38">
        <f t="shared" si="4"/>
        <v>0.1125</v>
      </c>
      <c r="J23" s="30">
        <f t="shared" si="1"/>
        <v>0.13250000000000001</v>
      </c>
      <c r="K23" s="85">
        <f t="shared" si="2"/>
        <v>0</v>
      </c>
      <c r="L23" s="86">
        <f t="shared" si="3"/>
        <v>0</v>
      </c>
    </row>
    <row r="24" spans="1:12" x14ac:dyDescent="0.3">
      <c r="A24" s="68">
        <v>42370</v>
      </c>
      <c r="B24" s="69">
        <v>42551</v>
      </c>
      <c r="C24" s="70">
        <v>3.2500000000000001E-2</v>
      </c>
      <c r="D24" s="22">
        <v>42370</v>
      </c>
      <c r="E24" s="13">
        <v>42552</v>
      </c>
      <c r="F24" s="23">
        <f t="shared" si="0"/>
        <v>182</v>
      </c>
      <c r="G24" s="42"/>
      <c r="H24" s="23">
        <v>366</v>
      </c>
      <c r="I24" s="37">
        <f t="shared" si="4"/>
        <v>0.1125</v>
      </c>
      <c r="J24" s="29">
        <f t="shared" si="1"/>
        <v>0.13250000000000001</v>
      </c>
      <c r="K24" s="83">
        <f t="shared" si="2"/>
        <v>0</v>
      </c>
      <c r="L24" s="84">
        <f t="shared" si="3"/>
        <v>0</v>
      </c>
    </row>
    <row r="25" spans="1:12" x14ac:dyDescent="0.3">
      <c r="A25" s="68">
        <v>42552</v>
      </c>
      <c r="B25" s="69">
        <v>42735</v>
      </c>
      <c r="C25" s="70">
        <v>0.04</v>
      </c>
      <c r="D25" s="22">
        <v>42552</v>
      </c>
      <c r="E25" s="13">
        <v>42736</v>
      </c>
      <c r="F25" s="23">
        <f t="shared" si="0"/>
        <v>184</v>
      </c>
      <c r="G25" s="42"/>
      <c r="H25" s="23">
        <v>366</v>
      </c>
      <c r="I25" s="37">
        <f t="shared" si="4"/>
        <v>0.12</v>
      </c>
      <c r="J25" s="29">
        <f t="shared" si="1"/>
        <v>0.14000000000000001</v>
      </c>
      <c r="K25" s="83">
        <f t="shared" si="2"/>
        <v>0</v>
      </c>
      <c r="L25" s="84">
        <f t="shared" si="3"/>
        <v>0</v>
      </c>
    </row>
    <row r="26" spans="1:12" x14ac:dyDescent="0.3">
      <c r="A26" s="71">
        <v>42736</v>
      </c>
      <c r="B26" s="72">
        <v>42916</v>
      </c>
      <c r="C26" s="73">
        <v>3.7499999999999999E-2</v>
      </c>
      <c r="D26" s="24">
        <v>42736</v>
      </c>
      <c r="E26" s="11">
        <v>42917</v>
      </c>
      <c r="F26" s="25">
        <f t="shared" si="0"/>
        <v>181</v>
      </c>
      <c r="G26" s="43"/>
      <c r="H26" s="25">
        <v>365</v>
      </c>
      <c r="I26" s="38">
        <f t="shared" si="4"/>
        <v>0.11749999999999999</v>
      </c>
      <c r="J26" s="30">
        <f t="shared" si="1"/>
        <v>0.13750000000000001</v>
      </c>
      <c r="K26" s="85">
        <f t="shared" si="2"/>
        <v>0</v>
      </c>
      <c r="L26" s="86">
        <f t="shared" si="3"/>
        <v>0</v>
      </c>
    </row>
    <row r="27" spans="1:12" x14ac:dyDescent="0.3">
      <c r="A27" s="71">
        <v>42917</v>
      </c>
      <c r="B27" s="72">
        <v>43100</v>
      </c>
      <c r="C27" s="73">
        <v>3.2500000000000001E-2</v>
      </c>
      <c r="D27" s="24">
        <v>42917</v>
      </c>
      <c r="E27" s="11">
        <v>43101</v>
      </c>
      <c r="F27" s="25">
        <f t="shared" si="0"/>
        <v>184</v>
      </c>
      <c r="G27" s="43"/>
      <c r="H27" s="25">
        <v>365</v>
      </c>
      <c r="I27" s="38">
        <f t="shared" si="4"/>
        <v>0.1125</v>
      </c>
      <c r="J27" s="30">
        <f t="shared" si="1"/>
        <v>0.13250000000000001</v>
      </c>
      <c r="K27" s="85">
        <f t="shared" si="2"/>
        <v>0</v>
      </c>
      <c r="L27" s="86">
        <f t="shared" si="3"/>
        <v>0</v>
      </c>
    </row>
    <row r="28" spans="1:12" x14ac:dyDescent="0.3">
      <c r="A28" s="68">
        <v>43101</v>
      </c>
      <c r="B28" s="69">
        <v>43281</v>
      </c>
      <c r="C28" s="70">
        <v>3.2500000000000001E-2</v>
      </c>
      <c r="D28" s="22">
        <v>43101</v>
      </c>
      <c r="E28" s="13">
        <v>43282</v>
      </c>
      <c r="F28" s="23">
        <f t="shared" si="0"/>
        <v>181</v>
      </c>
      <c r="G28" s="42"/>
      <c r="H28" s="23">
        <v>365</v>
      </c>
      <c r="I28" s="37">
        <f t="shared" si="4"/>
        <v>0.1125</v>
      </c>
      <c r="J28" s="29">
        <f t="shared" si="1"/>
        <v>0.13250000000000001</v>
      </c>
      <c r="K28" s="83">
        <f t="shared" si="2"/>
        <v>0</v>
      </c>
      <c r="L28" s="84">
        <f t="shared" si="3"/>
        <v>0</v>
      </c>
    </row>
    <row r="29" spans="1:12" x14ac:dyDescent="0.3">
      <c r="A29" s="68">
        <v>43282</v>
      </c>
      <c r="B29" s="69">
        <v>43465</v>
      </c>
      <c r="C29" s="70">
        <v>0.03</v>
      </c>
      <c r="D29" s="22">
        <v>43282</v>
      </c>
      <c r="E29" s="13">
        <v>43466</v>
      </c>
      <c r="F29" s="23">
        <f t="shared" si="0"/>
        <v>184</v>
      </c>
      <c r="G29" s="42"/>
      <c r="H29" s="23">
        <v>365</v>
      </c>
      <c r="I29" s="37">
        <f t="shared" si="4"/>
        <v>0.11</v>
      </c>
      <c r="J29" s="29">
        <f t="shared" si="1"/>
        <v>0.13</v>
      </c>
      <c r="K29" s="83">
        <f t="shared" si="2"/>
        <v>0</v>
      </c>
      <c r="L29" s="84">
        <f t="shared" si="3"/>
        <v>0</v>
      </c>
    </row>
    <row r="30" spans="1:12" x14ac:dyDescent="0.3">
      <c r="A30" s="71">
        <v>43466</v>
      </c>
      <c r="B30" s="72">
        <v>43646</v>
      </c>
      <c r="C30" s="73">
        <v>2.5000000000000001E-2</v>
      </c>
      <c r="D30" s="24">
        <v>43466</v>
      </c>
      <c r="E30" s="11">
        <v>43647</v>
      </c>
      <c r="F30" s="25">
        <f t="shared" si="0"/>
        <v>181</v>
      </c>
      <c r="G30" s="43"/>
      <c r="H30" s="25">
        <v>365</v>
      </c>
      <c r="I30" s="38">
        <f t="shared" si="4"/>
        <v>0.10500000000000001</v>
      </c>
      <c r="J30" s="30">
        <f t="shared" si="1"/>
        <v>0.125</v>
      </c>
      <c r="K30" s="85">
        <f t="shared" si="2"/>
        <v>0</v>
      </c>
      <c r="L30" s="86">
        <f t="shared" si="3"/>
        <v>0</v>
      </c>
    </row>
    <row r="31" spans="1:12" x14ac:dyDescent="0.3">
      <c r="A31" s="71">
        <v>43647</v>
      </c>
      <c r="B31" s="72">
        <v>43830</v>
      </c>
      <c r="C31" s="73">
        <v>2.2499999999999999E-2</v>
      </c>
      <c r="D31" s="24">
        <v>43647</v>
      </c>
      <c r="E31" s="11">
        <v>43831</v>
      </c>
      <c r="F31" s="25">
        <f t="shared" si="0"/>
        <v>184</v>
      </c>
      <c r="G31" s="43"/>
      <c r="H31" s="25">
        <v>365</v>
      </c>
      <c r="I31" s="38">
        <f t="shared" si="4"/>
        <v>0.10250000000000001</v>
      </c>
      <c r="J31" s="30">
        <f t="shared" si="1"/>
        <v>0.1225</v>
      </c>
      <c r="K31" s="85">
        <f t="shared" si="2"/>
        <v>0</v>
      </c>
      <c r="L31" s="86">
        <f t="shared" si="3"/>
        <v>0</v>
      </c>
    </row>
    <row r="32" spans="1:12" x14ac:dyDescent="0.3">
      <c r="A32" s="68">
        <v>43831</v>
      </c>
      <c r="B32" s="69">
        <v>43923</v>
      </c>
      <c r="C32" s="70">
        <v>2.2499999999999999E-2</v>
      </c>
      <c r="D32" s="22">
        <v>43831</v>
      </c>
      <c r="E32" s="13">
        <v>43924</v>
      </c>
      <c r="F32" s="23">
        <f t="shared" si="0"/>
        <v>93</v>
      </c>
      <c r="G32" s="42"/>
      <c r="H32" s="23">
        <v>366</v>
      </c>
      <c r="I32" s="37">
        <f t="shared" si="4"/>
        <v>0.10250000000000001</v>
      </c>
      <c r="J32" s="29">
        <f t="shared" si="1"/>
        <v>0.1225</v>
      </c>
      <c r="K32" s="83">
        <f t="shared" si="2"/>
        <v>0</v>
      </c>
      <c r="L32" s="84">
        <f t="shared" si="3"/>
        <v>0</v>
      </c>
    </row>
    <row r="33" spans="1:12" x14ac:dyDescent="0.3">
      <c r="A33" s="68">
        <v>43924</v>
      </c>
      <c r="B33" s="69">
        <v>43982</v>
      </c>
      <c r="C33" s="70">
        <v>1.7500000000000002E-2</v>
      </c>
      <c r="D33" s="22">
        <v>43924</v>
      </c>
      <c r="E33" s="13">
        <v>43983</v>
      </c>
      <c r="F33" s="23">
        <f t="shared" si="0"/>
        <v>59</v>
      </c>
      <c r="G33" s="42"/>
      <c r="H33" s="23">
        <v>366</v>
      </c>
      <c r="I33" s="37">
        <f>$E$5+C33</f>
        <v>5.7500000000000002E-2</v>
      </c>
      <c r="J33" s="29">
        <f>$F$5+C33</f>
        <v>6.7500000000000004E-2</v>
      </c>
      <c r="K33" s="83">
        <f t="shared" si="2"/>
        <v>0</v>
      </c>
      <c r="L33" s="84">
        <f t="shared" si="3"/>
        <v>0</v>
      </c>
    </row>
    <row r="34" spans="1:12" x14ac:dyDescent="0.3">
      <c r="A34" s="68">
        <v>43983</v>
      </c>
      <c r="B34" s="69">
        <v>44012</v>
      </c>
      <c r="C34" s="70">
        <v>1.4999999999999999E-2</v>
      </c>
      <c r="D34" s="22">
        <v>43983</v>
      </c>
      <c r="E34" s="13">
        <v>44013</v>
      </c>
      <c r="F34" s="23">
        <f t="shared" si="0"/>
        <v>30</v>
      </c>
      <c r="G34" s="42"/>
      <c r="H34" s="23">
        <v>366</v>
      </c>
      <c r="I34" s="37">
        <f t="shared" ref="I34" si="5">$E$5+C34</f>
        <v>5.5E-2</v>
      </c>
      <c r="J34" s="29">
        <f>$F$5+C34</f>
        <v>6.5000000000000002E-2</v>
      </c>
      <c r="K34" s="83">
        <f t="shared" si="2"/>
        <v>0</v>
      </c>
      <c r="L34" s="84">
        <f t="shared" si="3"/>
        <v>0</v>
      </c>
    </row>
    <row r="35" spans="1:12" x14ac:dyDescent="0.3">
      <c r="A35" s="68">
        <v>44013</v>
      </c>
      <c r="B35" s="69">
        <v>44196</v>
      </c>
      <c r="C35" s="70">
        <v>1.4999999999999999E-2</v>
      </c>
      <c r="D35" s="22">
        <v>44013</v>
      </c>
      <c r="E35" s="13">
        <v>44197</v>
      </c>
      <c r="F35" s="23">
        <f t="shared" si="0"/>
        <v>184</v>
      </c>
      <c r="G35" s="42"/>
      <c r="H35" s="23">
        <v>366</v>
      </c>
      <c r="I35" s="37">
        <f>$E$4+C35</f>
        <v>9.5000000000000001E-2</v>
      </c>
      <c r="J35" s="29">
        <f t="shared" si="1"/>
        <v>0.115</v>
      </c>
      <c r="K35" s="83">
        <f t="shared" si="2"/>
        <v>0</v>
      </c>
      <c r="L35" s="84">
        <f t="shared" si="3"/>
        <v>0</v>
      </c>
    </row>
    <row r="36" spans="1:12" x14ac:dyDescent="0.3">
      <c r="A36" s="71">
        <v>44197</v>
      </c>
      <c r="B36" s="72">
        <v>44377</v>
      </c>
      <c r="C36" s="73">
        <v>1.4999999999999999E-2</v>
      </c>
      <c r="D36" s="24">
        <v>44197</v>
      </c>
      <c r="E36" s="11">
        <v>44378</v>
      </c>
      <c r="F36" s="25">
        <f t="shared" si="0"/>
        <v>181</v>
      </c>
      <c r="G36" s="43"/>
      <c r="H36" s="25">
        <v>365</v>
      </c>
      <c r="I36" s="38">
        <f t="shared" si="4"/>
        <v>9.5000000000000001E-2</v>
      </c>
      <c r="J36" s="30">
        <f t="shared" si="1"/>
        <v>0.115</v>
      </c>
      <c r="K36" s="85">
        <f t="shared" si="2"/>
        <v>0</v>
      </c>
      <c r="L36" s="86">
        <f t="shared" si="3"/>
        <v>0</v>
      </c>
    </row>
    <row r="37" spans="1:12" x14ac:dyDescent="0.3">
      <c r="A37" s="71">
        <v>44378</v>
      </c>
      <c r="B37" s="72">
        <v>44561</v>
      </c>
      <c r="C37" s="73">
        <v>1.2500000000000001E-2</v>
      </c>
      <c r="D37" s="24">
        <v>44378</v>
      </c>
      <c r="E37" s="11">
        <v>44562</v>
      </c>
      <c r="F37" s="25">
        <f t="shared" si="0"/>
        <v>184</v>
      </c>
      <c r="G37" s="43"/>
      <c r="H37" s="25">
        <v>365</v>
      </c>
      <c r="I37" s="38">
        <f t="shared" si="4"/>
        <v>9.2499999999999999E-2</v>
      </c>
      <c r="J37" s="30">
        <f t="shared" si="1"/>
        <v>0.1125</v>
      </c>
      <c r="K37" s="85">
        <f t="shared" si="2"/>
        <v>0</v>
      </c>
      <c r="L37" s="86">
        <f t="shared" si="3"/>
        <v>0</v>
      </c>
    </row>
    <row r="38" spans="1:12" x14ac:dyDescent="0.3">
      <c r="A38" s="68">
        <v>44562</v>
      </c>
      <c r="B38" s="69">
        <v>44742</v>
      </c>
      <c r="C38" s="70">
        <v>1.2500000000000001E-2</v>
      </c>
      <c r="D38" s="22">
        <v>44562</v>
      </c>
      <c r="E38" s="13">
        <v>44743</v>
      </c>
      <c r="F38" s="23">
        <f t="shared" ref="F38:F41" si="6">E38-D38</f>
        <v>181</v>
      </c>
      <c r="G38" s="42"/>
      <c r="H38" s="23">
        <v>365</v>
      </c>
      <c r="I38" s="37">
        <f t="shared" ref="I38:I41" si="7">$E$4+C38</f>
        <v>9.2499999999999999E-2</v>
      </c>
      <c r="J38" s="29">
        <f t="shared" ref="J38:J41" si="8">$F$4+C38</f>
        <v>0.1125</v>
      </c>
      <c r="K38" s="83">
        <f t="shared" ref="K38:K41" si="9">G38/H38*I38*F38</f>
        <v>0</v>
      </c>
      <c r="L38" s="84">
        <f t="shared" ref="L38:L41" si="10">G38/H38*J38*F38</f>
        <v>0</v>
      </c>
    </row>
    <row r="39" spans="1:12" x14ac:dyDescent="0.3">
      <c r="A39" s="68">
        <v>44743</v>
      </c>
      <c r="B39" s="69">
        <v>44926</v>
      </c>
      <c r="C39" s="70">
        <v>0.02</v>
      </c>
      <c r="D39" s="22">
        <v>44743</v>
      </c>
      <c r="E39" s="13">
        <v>44927</v>
      </c>
      <c r="F39" s="23">
        <f t="shared" si="6"/>
        <v>184</v>
      </c>
      <c r="G39" s="42"/>
      <c r="H39" s="23">
        <v>365</v>
      </c>
      <c r="I39" s="37">
        <f t="shared" si="7"/>
        <v>0.1</v>
      </c>
      <c r="J39" s="29">
        <f t="shared" si="8"/>
        <v>0.12000000000000001</v>
      </c>
      <c r="K39" s="83">
        <f t="shared" si="9"/>
        <v>0</v>
      </c>
      <c r="L39" s="84">
        <f t="shared" si="10"/>
        <v>0</v>
      </c>
    </row>
    <row r="40" spans="1:12" x14ac:dyDescent="0.3">
      <c r="A40" s="74">
        <v>44927</v>
      </c>
      <c r="B40" s="75">
        <v>45107</v>
      </c>
      <c r="C40" s="76">
        <v>4.7500000000000001E-2</v>
      </c>
      <c r="D40" s="32">
        <v>44927</v>
      </c>
      <c r="E40" s="33">
        <v>45108</v>
      </c>
      <c r="F40" s="34">
        <f t="shared" si="6"/>
        <v>181</v>
      </c>
      <c r="G40" s="44"/>
      <c r="H40" s="34">
        <v>365</v>
      </c>
      <c r="I40" s="39">
        <f t="shared" si="7"/>
        <v>0.1275</v>
      </c>
      <c r="J40" s="35">
        <f t="shared" si="8"/>
        <v>0.14750000000000002</v>
      </c>
      <c r="K40" s="87">
        <f t="shared" si="9"/>
        <v>0</v>
      </c>
      <c r="L40" s="88">
        <f t="shared" si="10"/>
        <v>0</v>
      </c>
    </row>
    <row r="41" spans="1:12" ht="15" thickBot="1" x14ac:dyDescent="0.35">
      <c r="A41" s="77">
        <v>45108</v>
      </c>
      <c r="B41" s="78">
        <v>45291</v>
      </c>
      <c r="C41" s="79">
        <v>0.06</v>
      </c>
      <c r="D41" s="63">
        <v>45108</v>
      </c>
      <c r="E41" s="64">
        <v>45292</v>
      </c>
      <c r="F41" s="27">
        <f t="shared" si="6"/>
        <v>184</v>
      </c>
      <c r="G41" s="45"/>
      <c r="H41" s="27">
        <v>365</v>
      </c>
      <c r="I41" s="40">
        <f t="shared" si="7"/>
        <v>0.14000000000000001</v>
      </c>
      <c r="J41" s="31">
        <f t="shared" si="8"/>
        <v>0.16</v>
      </c>
      <c r="K41" s="89">
        <f t="shared" si="9"/>
        <v>0</v>
      </c>
      <c r="L41" s="90">
        <f t="shared" si="10"/>
        <v>0</v>
      </c>
    </row>
    <row r="42" spans="1:12" x14ac:dyDescent="0.3">
      <c r="H42" s="80">
        <v>366</v>
      </c>
    </row>
  </sheetData>
  <sheetProtection password="CF5F" sheet="1" objects="1" scenarios="1"/>
  <mergeCells count="6">
    <mergeCell ref="H2:O7"/>
    <mergeCell ref="A1:E1"/>
    <mergeCell ref="A4:D4"/>
    <mergeCell ref="A5:D5"/>
    <mergeCell ref="A3:D3"/>
    <mergeCell ref="A6:F6"/>
  </mergeCells>
  <phoneticPr fontId="5" type="noConversion"/>
  <hyperlinks>
    <hyperlink ref="C9" r:id="rId1"/>
  </hyperlinks>
  <pageMargins left="0.7" right="0.7" top="0.75" bottom="0.75" header="0.3" footer="0.3"/>
  <pageSetup orientation="portrait"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Blagoja Grozdanov</dc:creator>
  <cp:lastModifiedBy>Emilija Arsova Grozdanova</cp:lastModifiedBy>
  <dcterms:created xsi:type="dcterms:W3CDTF">2015-06-05T18:17:20Z</dcterms:created>
  <dcterms:modified xsi:type="dcterms:W3CDTF">2023-08-17T18:35:09Z</dcterms:modified>
</cp:coreProperties>
</file>